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сполнение бюджета за 2019 год к-сч\"/>
    </mc:Choice>
  </mc:AlternateContent>
  <bookViews>
    <workbookView xWindow="0" yWindow="0" windowWidth="28800" windowHeight="12435" tabRatio="603"/>
  </bookViews>
  <sheets>
    <sheet name="Доходы" sheetId="1" r:id="rId1"/>
    <sheet name="_params" sheetId="4" state="hidden" r:id="rId2"/>
  </sheets>
  <definedNames>
    <definedName name="APPT" localSheetId="0">Доходы!$D$22</definedName>
    <definedName name="FILE_NAME" localSheetId="0">Доходы!#REF!</definedName>
    <definedName name="FIO" localSheetId="0">Доходы!$F$22</definedName>
    <definedName name="FORM_CODE" localSheetId="0">Доходы!#REF!</definedName>
    <definedName name="LAST_CELL" localSheetId="0">Доходы!#REF!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Доходы!$D$17</definedName>
    <definedName name="REG_DATE" localSheetId="0">Доходы!#REF!</definedName>
    <definedName name="REND_1" localSheetId="0">Доходы!$D$76</definedName>
    <definedName name="SIGN" localSheetId="0">Доходы!$D$21:$F$22</definedName>
    <definedName name="SRC_CODE" localSheetId="0">Доходы!#REF!</definedName>
    <definedName name="SRC_KIND" localSheetId="0">Доходы!#REF!</definedName>
  </definedNames>
  <calcPr calcId="152511"/>
</workbook>
</file>

<file path=xl/calcChain.xml><?xml version="1.0" encoding="utf-8"?>
<calcChain xmlns="http://schemas.openxmlformats.org/spreadsheetml/2006/main">
  <c r="G74" i="1" l="1"/>
  <c r="F21" i="1" l="1"/>
  <c r="F20" i="1" s="1"/>
  <c r="F25" i="1"/>
  <c r="F31" i="1"/>
  <c r="F34" i="1"/>
  <c r="F36" i="1"/>
  <c r="F39" i="1"/>
  <c r="F38" i="1" s="1"/>
  <c r="F43" i="1"/>
  <c r="F42" i="1" s="1"/>
  <c r="F46" i="1"/>
  <c r="F45" i="1" s="1"/>
  <c r="F49" i="1"/>
  <c r="F48" i="1" s="1"/>
  <c r="F54" i="1"/>
  <c r="F53" i="1" s="1"/>
  <c r="F57" i="1"/>
  <c r="G59" i="1"/>
  <c r="F59" i="1"/>
  <c r="G61" i="1"/>
  <c r="F61" i="1"/>
  <c r="F64" i="1"/>
  <c r="F66" i="1"/>
  <c r="F69" i="1"/>
  <c r="F68" i="1" s="1"/>
  <c r="F72" i="1"/>
  <c r="F71" i="1" s="1"/>
  <c r="F63" i="1" l="1"/>
  <c r="G51" i="1"/>
  <c r="F41" i="1"/>
  <c r="F33" i="1"/>
  <c r="F30" i="1" s="1"/>
  <c r="F56" i="1"/>
  <c r="F52" i="1" s="1"/>
  <c r="F51" i="1" s="1"/>
  <c r="F17" i="1" s="1"/>
</calcChain>
</file>

<file path=xl/sharedStrings.xml><?xml version="1.0" encoding="utf-8"?>
<sst xmlns="http://schemas.openxmlformats.org/spreadsheetml/2006/main" count="323" uniqueCount="164">
  <si>
    <t>01.01.2019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</si>
  <si>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</si>
  <si>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</si>
  <si>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</si>
  <si>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</si>
  <si>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</si>
  <si>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</si>
  <si>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</si>
  <si>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</si>
  <si>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</si>
  <si>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</si>
  <si>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</si>
  <si>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</si>
  <si>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</si>
  <si>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</si>
  <si>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</si>
  <si>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</si>
  <si>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</si>
  <si>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</si>
  <si>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</si>
  <si>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</si>
  <si>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</si>
  <si>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</si>
  <si>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</si>
  <si>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</si>
  <si>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</si>
  <si>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</si>
  <si>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</si>
  <si>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</si>
  <si>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</si>
  <si>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</si>
  <si>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</si>
  <si>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</si>
  <si>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</si>
  <si>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</si>
  <si>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</si>
  <si>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</si>
  <si>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</si>
  <si>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</si>
  <si>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</si>
  <si>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</si>
  <si>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</si>
  <si>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</si>
  <si>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</si>
  <si>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</si>
  <si>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</si>
  <si>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</si>
  <si>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</si>
  <si>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</si>
  <si>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</si>
  <si>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</si>
  <si>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</si>
  <si>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</si>
  <si>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</si>
  <si>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</si>
  <si>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</si>
  <si>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</si>
  <si>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</si>
  <si>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</si>
  <si>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</si>
  <si>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</si>
  <si>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</si>
  <si>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</si>
  <si>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</si>
  <si>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</si>
  <si>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</si>
  <si>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</si>
  <si>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</si>
  <si>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</si>
  <si>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</si>
  <si>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</si>
  <si>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</si>
  <si>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</si>
  <si>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</si>
  <si>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</si>
  <si>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</si>
  <si>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</si>
  <si>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</si>
  <si>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</si>
  <si>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</si>
  <si>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к решению Совета депутатов</t>
  </si>
  <si>
    <t>Лужского муниципального района</t>
  </si>
  <si>
    <t>Главный администратор</t>
  </si>
  <si>
    <t>2</t>
  </si>
  <si>
    <t>7</t>
  </si>
  <si>
    <t>Наименование главного администратора</t>
  </si>
  <si>
    <t>10000000000000</t>
  </si>
  <si>
    <t xml:space="preserve"> 10100000000000</t>
  </si>
  <si>
    <t>10102000010000</t>
  </si>
  <si>
    <t>110</t>
  </si>
  <si>
    <t>000</t>
  </si>
  <si>
    <t>10102010010000</t>
  </si>
  <si>
    <t>Федеральная налоговая служба</t>
  </si>
  <si>
    <t>10102030010000</t>
  </si>
  <si>
    <t xml:space="preserve"> Наименование КВД</t>
  </si>
  <si>
    <t>Аналитическая группа подвида доходов бюджета</t>
  </si>
  <si>
    <t>10300000000000</t>
  </si>
  <si>
    <t>Федеральное казначейство</t>
  </si>
  <si>
    <t>10302000010000</t>
  </si>
  <si>
    <t>10500000000000</t>
  </si>
  <si>
    <t>10503000010000</t>
  </si>
  <si>
    <t>10503010010000</t>
  </si>
  <si>
    <t>10600000000000</t>
  </si>
  <si>
    <t>10601000000000</t>
  </si>
  <si>
    <t>10601030100000</t>
  </si>
  <si>
    <t>10606000000000</t>
  </si>
  <si>
    <t>10606030000000</t>
  </si>
  <si>
    <t>10606033100000</t>
  </si>
  <si>
    <t>10606040000000</t>
  </si>
  <si>
    <t>10606043100000</t>
  </si>
  <si>
    <t>Администрация Скребловского сельского поселения</t>
  </si>
  <si>
    <t>10800000000000</t>
  </si>
  <si>
    <t>10804000010000</t>
  </si>
  <si>
    <t>10804020010000</t>
  </si>
  <si>
    <t>120</t>
  </si>
  <si>
    <t>11100000000000</t>
  </si>
  <si>
    <t>11105000000000</t>
  </si>
  <si>
    <t>11105030000000</t>
  </si>
  <si>
    <t>11105035100000</t>
  </si>
  <si>
    <t>11109000000000</t>
  </si>
  <si>
    <t>11109040000000</t>
  </si>
  <si>
    <t xml:space="preserve"> 11109045100000</t>
  </si>
  <si>
    <t>180</t>
  </si>
  <si>
    <t>20000000000000</t>
  </si>
  <si>
    <t>20200000000000</t>
  </si>
  <si>
    <t xml:space="preserve"> 20210000000000</t>
  </si>
  <si>
    <t>20215001000000</t>
  </si>
  <si>
    <t xml:space="preserve"> 20215001100000</t>
  </si>
  <si>
    <t>20220000000000</t>
  </si>
  <si>
    <t>20220216000000</t>
  </si>
  <si>
    <t>20220216100000</t>
  </si>
  <si>
    <t>20225555000000</t>
  </si>
  <si>
    <t xml:space="preserve"> 20225555100000</t>
  </si>
  <si>
    <t>21960010100000</t>
  </si>
  <si>
    <t>21900000100000</t>
  </si>
  <si>
    <t>21900000000000</t>
  </si>
  <si>
    <t>20705030100000</t>
  </si>
  <si>
    <t xml:space="preserve"> 20705000100000</t>
  </si>
  <si>
    <t>20700000000000</t>
  </si>
  <si>
    <t xml:space="preserve"> 20249999100000</t>
  </si>
  <si>
    <t>20249999000000</t>
  </si>
  <si>
    <t>20240000000000</t>
  </si>
  <si>
    <t xml:space="preserve"> 20235118100000</t>
  </si>
  <si>
    <t>20235118000000</t>
  </si>
  <si>
    <t>20230024100000</t>
  </si>
  <si>
    <t>20230024000000</t>
  </si>
  <si>
    <t xml:space="preserve"> 20230000000000</t>
  </si>
  <si>
    <t>20229999000000</t>
  </si>
  <si>
    <t>20229999100000</t>
  </si>
  <si>
    <t>тыс. руб.</t>
  </si>
  <si>
    <t>Код вида, подвида доходов бюджета</t>
  </si>
  <si>
    <t>Володарского сельского поселения</t>
  </si>
  <si>
    <t>Доходы бюджета Володарского сельского поселения по кодам классификации доходов бюджетов за 2019 год</t>
  </si>
  <si>
    <t>ШТРАФЫ.САНКЦИИ,ВОЗМЕЩЕНИЕ УЩЕРБА</t>
  </si>
  <si>
    <t>11600000000000000</t>
  </si>
  <si>
    <t>11690000000000140</t>
  </si>
  <si>
    <t>Прочие поступления от денежных взысканий(штрафов) и иных сумм в возмещение ущерба</t>
  </si>
  <si>
    <t>Прочие поступления от денежных взысканий(штрафов) и иных сумм в возмещение ущерба,зачисляемые в бюджеты сельских поселений</t>
  </si>
  <si>
    <t>140</t>
  </si>
  <si>
    <t>150</t>
  </si>
  <si>
    <t>Администрация Володарского сельского поселения</t>
  </si>
  <si>
    <t>001</t>
  </si>
  <si>
    <t>Приложение №2</t>
  </si>
  <si>
    <t xml:space="preserve">от 09 ноября 2020 г.  № 55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</si>
</sst>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</font>
    <font>
      <sz val="8"/>
      <name val="Arial Cyr"/>
    </font>
    <font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8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center" wrapText="1"/>
    </xf>
    <xf numFmtId="49" fontId="1" fillId="0" borderId="12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left" wrapText="1"/>
    </xf>
    <xf numFmtId="49" fontId="1" fillId="0" borderId="16" xfId="0" applyNumberFormat="1" applyFont="1" applyBorder="1" applyAlignment="1" applyProtection="1">
      <alignment horizontal="center" wrapText="1"/>
    </xf>
    <xf numFmtId="49" fontId="1" fillId="0" borderId="17" xfId="0" applyNumberFormat="1" applyFont="1" applyBorder="1" applyAlignment="1" applyProtection="1">
      <alignment horizontal="center"/>
    </xf>
    <xf numFmtId="49" fontId="1" fillId="0" borderId="19" xfId="0" applyNumberFormat="1" applyFont="1" applyBorder="1" applyAlignment="1" applyProtection="1">
      <alignment horizontal="left" wrapText="1"/>
    </xf>
    <xf numFmtId="49" fontId="1" fillId="0" borderId="6" xfId="0" applyNumberFormat="1" applyFont="1" applyBorder="1" applyAlignment="1" applyProtection="1">
      <alignment horizontal="center" wrapText="1"/>
    </xf>
    <xf numFmtId="49" fontId="1" fillId="0" borderId="20" xfId="0" applyNumberFormat="1" applyFont="1" applyBorder="1" applyAlignment="1" applyProtection="1">
      <alignment horizontal="center"/>
    </xf>
    <xf numFmtId="164" fontId="1" fillId="0" borderId="19" xfId="0" applyNumberFormat="1" applyFont="1" applyBorder="1" applyAlignment="1" applyProtection="1">
      <alignment horizontal="left" wrapText="1"/>
    </xf>
    <xf numFmtId="0" fontId="1" fillId="0" borderId="21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center"/>
    </xf>
    <xf numFmtId="49" fontId="1" fillId="0" borderId="22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" fontId="2" fillId="0" borderId="13" xfId="0" applyNumberFormat="1" applyFont="1" applyBorder="1" applyAlignment="1" applyProtection="1">
      <alignment horizontal="center" wrapText="1"/>
    </xf>
    <xf numFmtId="4" fontId="2" fillId="0" borderId="14" xfId="0" applyNumberFormat="1" applyFont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49" fontId="1" fillId="0" borderId="18" xfId="0" applyNumberFormat="1" applyFont="1" applyBorder="1" applyAlignment="1" applyProtection="1">
      <alignment horizontal="center" wrapText="1"/>
    </xf>
    <xf numFmtId="49" fontId="1" fillId="0" borderId="7" xfId="0" applyNumberFormat="1" applyFont="1" applyBorder="1" applyAlignment="1" applyProtection="1">
      <alignment horizontal="center" wrapText="1"/>
    </xf>
    <xf numFmtId="0" fontId="0" fillId="0" borderId="0" xfId="0" applyAlignment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18" xfId="0" applyNumberFormat="1" applyFont="1" applyBorder="1" applyAlignment="1" applyProtection="1">
      <alignment horizontal="right"/>
    </xf>
    <xf numFmtId="165" fontId="2" fillId="0" borderId="7" xfId="0" applyNumberFormat="1" applyFont="1" applyBorder="1" applyAlignment="1" applyProtection="1">
      <alignment horizontal="righ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13" xfId="0" applyNumberFormat="1" applyFont="1" applyFill="1" applyBorder="1" applyAlignment="1" applyProtection="1">
      <alignment horizontal="right"/>
    </xf>
    <xf numFmtId="165" fontId="2" fillId="0" borderId="18" xfId="0" applyNumberFormat="1" applyFont="1" applyFill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showGridLines="0" tabSelected="1" topLeftCell="A4" workbookViewId="0">
      <selection activeCell="J15" sqref="J15"/>
    </sheetView>
  </sheetViews>
  <sheetFormatPr defaultRowHeight="12.75" customHeight="1" x14ac:dyDescent="0.2"/>
  <cols>
    <col min="1" max="1" width="8.140625" style="22" customWidth="1"/>
    <col min="2" max="2" width="15" style="22" customWidth="1"/>
    <col min="3" max="3" width="18.7109375" customWidth="1"/>
    <col min="4" max="4" width="43.7109375" customWidth="1"/>
    <col min="5" max="5" width="9" customWidth="1"/>
    <col min="6" max="6" width="16.7109375" hidden="1" customWidth="1"/>
    <col min="7" max="7" width="23.42578125" customWidth="1"/>
  </cols>
  <sheetData>
    <row r="1" spans="1:15" ht="12.75" customHeight="1" x14ac:dyDescent="0.2">
      <c r="D1" s="36" t="s">
        <v>162</v>
      </c>
      <c r="E1" s="37"/>
      <c r="F1" s="37"/>
      <c r="G1" s="37"/>
    </row>
    <row r="2" spans="1:15" ht="12.75" customHeight="1" x14ac:dyDescent="0.2">
      <c r="D2" s="38" t="s">
        <v>80</v>
      </c>
      <c r="E2" s="39"/>
      <c r="F2" s="39"/>
      <c r="G2" s="39"/>
    </row>
    <row r="3" spans="1:15" ht="12.75" customHeight="1" x14ac:dyDescent="0.2">
      <c r="D3" s="38" t="s">
        <v>151</v>
      </c>
      <c r="E3" s="39"/>
      <c r="F3" s="39"/>
      <c r="G3" s="39"/>
    </row>
    <row r="4" spans="1:15" ht="12.75" customHeight="1" x14ac:dyDescent="0.2">
      <c r="D4" s="38" t="s">
        <v>81</v>
      </c>
      <c r="E4" s="38"/>
      <c r="F4" s="38"/>
      <c r="G4" s="38"/>
    </row>
    <row r="5" spans="1:15" ht="12.75" customHeight="1" x14ac:dyDescent="0.2">
      <c r="D5" s="36" t="s">
        <v>163</v>
      </c>
      <c r="E5" s="36"/>
      <c r="F5" s="36"/>
      <c r="G5" s="36"/>
    </row>
    <row r="7" spans="1:15" ht="33.75" customHeight="1" x14ac:dyDescent="0.2">
      <c r="A7" s="35" t="s">
        <v>152</v>
      </c>
      <c r="B7" s="35"/>
      <c r="C7" s="35"/>
      <c r="D7" s="35"/>
      <c r="E7" s="35"/>
      <c r="F7" s="35"/>
      <c r="G7" s="35"/>
    </row>
    <row r="8" spans="1:15" ht="12.75" customHeight="1" thickBot="1" x14ac:dyDescent="0.25">
      <c r="G8" s="25" t="s">
        <v>149</v>
      </c>
    </row>
    <row r="9" spans="1:15" ht="13.5" customHeight="1" x14ac:dyDescent="0.2">
      <c r="A9" s="32" t="s">
        <v>82</v>
      </c>
      <c r="B9" s="32" t="s">
        <v>85</v>
      </c>
      <c r="C9" s="40" t="s">
        <v>150</v>
      </c>
      <c r="D9" s="43" t="s">
        <v>94</v>
      </c>
      <c r="E9" s="40" t="s">
        <v>95</v>
      </c>
      <c r="F9" s="32" t="s">
        <v>1</v>
      </c>
      <c r="G9" s="32" t="s">
        <v>2</v>
      </c>
      <c r="L9" s="38"/>
      <c r="M9" s="39"/>
      <c r="N9" s="39"/>
      <c r="O9" s="39"/>
    </row>
    <row r="10" spans="1:15" ht="3.6" customHeight="1" x14ac:dyDescent="0.2">
      <c r="A10" s="33"/>
      <c r="B10" s="33"/>
      <c r="C10" s="41"/>
      <c r="D10" s="44"/>
      <c r="E10" s="41"/>
      <c r="F10" s="33"/>
      <c r="G10" s="33"/>
      <c r="L10" s="38"/>
      <c r="M10" s="38"/>
      <c r="N10" s="38"/>
      <c r="O10" s="38"/>
    </row>
    <row r="11" spans="1:15" ht="9" customHeight="1" x14ac:dyDescent="0.2">
      <c r="A11" s="33"/>
      <c r="B11" s="33"/>
      <c r="C11" s="41"/>
      <c r="D11" s="44"/>
      <c r="E11" s="41"/>
      <c r="F11" s="33"/>
      <c r="G11" s="33"/>
      <c r="L11" s="36"/>
      <c r="M11" s="36"/>
      <c r="N11" s="36"/>
      <c r="O11" s="36"/>
    </row>
    <row r="12" spans="1:15" ht="3" customHeight="1" x14ac:dyDescent="0.2">
      <c r="A12" s="33"/>
      <c r="B12" s="33"/>
      <c r="C12" s="41"/>
      <c r="D12" s="44"/>
      <c r="E12" s="41"/>
      <c r="F12" s="33"/>
      <c r="G12" s="33"/>
    </row>
    <row r="13" spans="1:15" ht="3" customHeight="1" x14ac:dyDescent="0.2">
      <c r="A13" s="33"/>
      <c r="B13" s="33"/>
      <c r="C13" s="41"/>
      <c r="D13" s="44"/>
      <c r="E13" s="41"/>
      <c r="F13" s="33"/>
      <c r="G13" s="33"/>
    </row>
    <row r="14" spans="1:15" ht="3" customHeight="1" x14ac:dyDescent="0.2">
      <c r="A14" s="33"/>
      <c r="B14" s="33"/>
      <c r="C14" s="41"/>
      <c r="D14" s="44"/>
      <c r="E14" s="41"/>
      <c r="F14" s="33"/>
      <c r="G14" s="33"/>
    </row>
    <row r="15" spans="1:15" ht="39.75" customHeight="1" x14ac:dyDescent="0.2">
      <c r="A15" s="34"/>
      <c r="B15" s="34"/>
      <c r="C15" s="42"/>
      <c r="D15" s="45"/>
      <c r="E15" s="42"/>
      <c r="F15" s="34"/>
      <c r="G15" s="34"/>
    </row>
    <row r="16" spans="1:15" ht="12.6" customHeight="1" thickBot="1" x14ac:dyDescent="0.25">
      <c r="A16" s="17" t="s">
        <v>68</v>
      </c>
      <c r="B16" s="18" t="s">
        <v>83</v>
      </c>
      <c r="C16" s="1">
        <v>3</v>
      </c>
      <c r="D16" s="2" t="s">
        <v>3</v>
      </c>
      <c r="E16" s="3" t="s">
        <v>4</v>
      </c>
      <c r="F16" s="1">
        <v>6</v>
      </c>
      <c r="G16" s="2" t="s">
        <v>84</v>
      </c>
    </row>
    <row r="17" spans="1:7" x14ac:dyDescent="0.2">
      <c r="A17" s="20"/>
      <c r="B17" s="21"/>
      <c r="C17" s="6" t="s">
        <v>6</v>
      </c>
      <c r="D17" s="4" t="s">
        <v>5</v>
      </c>
      <c r="E17" s="5" t="s">
        <v>90</v>
      </c>
      <c r="F17" s="30" t="e">
        <f>SUM(F19,F51)</f>
        <v>#REF!</v>
      </c>
      <c r="G17" s="26">
        <v>19667.400000000001</v>
      </c>
    </row>
    <row r="18" spans="1:7" x14ac:dyDescent="0.2">
      <c r="A18" s="23"/>
      <c r="B18" s="23"/>
      <c r="C18" s="9"/>
      <c r="D18" s="7" t="s">
        <v>7</v>
      </c>
      <c r="E18" s="8"/>
      <c r="F18" s="31"/>
      <c r="G18" s="27"/>
    </row>
    <row r="19" spans="1:7" x14ac:dyDescent="0.2">
      <c r="A19" s="24"/>
      <c r="B19" s="24"/>
      <c r="C19" s="12" t="s">
        <v>86</v>
      </c>
      <c r="D19" s="10" t="s">
        <v>8</v>
      </c>
      <c r="E19" s="11" t="s">
        <v>90</v>
      </c>
      <c r="F19" s="29">
        <v>13038.3</v>
      </c>
      <c r="G19" s="29"/>
    </row>
    <row r="20" spans="1:7" ht="22.5" x14ac:dyDescent="0.2">
      <c r="A20" s="24">
        <v>182</v>
      </c>
      <c r="B20" s="24" t="s">
        <v>92</v>
      </c>
      <c r="C20" s="12" t="s">
        <v>87</v>
      </c>
      <c r="D20" s="10" t="s">
        <v>9</v>
      </c>
      <c r="E20" s="11" t="s">
        <v>90</v>
      </c>
      <c r="F20" s="28">
        <f>SUM(F21)</f>
        <v>2300</v>
      </c>
      <c r="G20" s="28">
        <v>883</v>
      </c>
    </row>
    <row r="21" spans="1:7" ht="22.5" x14ac:dyDescent="0.2">
      <c r="A21" s="24">
        <v>182</v>
      </c>
      <c r="B21" s="24" t="s">
        <v>92</v>
      </c>
      <c r="C21" s="12" t="s">
        <v>88</v>
      </c>
      <c r="D21" s="10" t="s">
        <v>10</v>
      </c>
      <c r="E21" s="11" t="s">
        <v>89</v>
      </c>
      <c r="F21" s="28">
        <f>SUM(FIO)</f>
        <v>2300</v>
      </c>
      <c r="G21" s="28">
        <v>883</v>
      </c>
    </row>
    <row r="22" spans="1:7" ht="67.5" x14ac:dyDescent="0.2">
      <c r="A22" s="24">
        <v>182</v>
      </c>
      <c r="B22" s="24" t="s">
        <v>92</v>
      </c>
      <c r="C22" s="12" t="s">
        <v>91</v>
      </c>
      <c r="D22" s="10" t="s">
        <v>11</v>
      </c>
      <c r="E22" s="11" t="s">
        <v>89</v>
      </c>
      <c r="F22" s="28">
        <v>2300</v>
      </c>
      <c r="G22" s="28">
        <v>874.7</v>
      </c>
    </row>
    <row r="23" spans="1:7" ht="90" customHeight="1" x14ac:dyDescent="0.2">
      <c r="A23" s="24">
        <v>182</v>
      </c>
      <c r="B23" s="24" t="s">
        <v>92</v>
      </c>
      <c r="C23" s="12" t="s">
        <v>93</v>
      </c>
      <c r="D23" s="13" t="s">
        <v>13</v>
      </c>
      <c r="E23" s="11" t="s">
        <v>89</v>
      </c>
      <c r="F23" s="28" t="s">
        <v>12</v>
      </c>
      <c r="G23" s="28">
        <v>3.3</v>
      </c>
    </row>
    <row r="24" spans="1:7" ht="33.75" x14ac:dyDescent="0.2">
      <c r="A24" s="24">
        <v>182</v>
      </c>
      <c r="B24" s="24" t="s">
        <v>92</v>
      </c>
      <c r="C24" s="12" t="s">
        <v>93</v>
      </c>
      <c r="D24" s="10" t="s">
        <v>14</v>
      </c>
      <c r="E24" s="11" t="s">
        <v>89</v>
      </c>
      <c r="F24" s="28" t="s">
        <v>12</v>
      </c>
      <c r="G24" s="28">
        <v>5</v>
      </c>
    </row>
    <row r="25" spans="1:7" ht="24.75" customHeight="1" x14ac:dyDescent="0.2">
      <c r="A25" s="24">
        <v>100</v>
      </c>
      <c r="B25" s="24" t="s">
        <v>97</v>
      </c>
      <c r="C25" s="12" t="s">
        <v>96</v>
      </c>
      <c r="D25" s="10" t="s">
        <v>15</v>
      </c>
      <c r="E25" s="11" t="s">
        <v>89</v>
      </c>
      <c r="F25" s="28">
        <f>SUM(F26)</f>
        <v>1678.7</v>
      </c>
      <c r="G25" s="28">
        <v>1320</v>
      </c>
    </row>
    <row r="26" spans="1:7" ht="22.5" x14ac:dyDescent="0.2">
      <c r="A26" s="24">
        <v>100</v>
      </c>
      <c r="B26" s="24" t="s">
        <v>97</v>
      </c>
      <c r="C26" s="12" t="s">
        <v>98</v>
      </c>
      <c r="D26" s="10" t="s">
        <v>16</v>
      </c>
      <c r="E26" s="11" t="s">
        <v>89</v>
      </c>
      <c r="F26" s="28">
        <v>1678.7</v>
      </c>
      <c r="G26" s="28">
        <v>1320</v>
      </c>
    </row>
    <row r="27" spans="1:7" ht="22.5" x14ac:dyDescent="0.2">
      <c r="A27" s="24">
        <v>182</v>
      </c>
      <c r="B27" s="24" t="s">
        <v>92</v>
      </c>
      <c r="C27" s="12" t="s">
        <v>99</v>
      </c>
      <c r="D27" s="10" t="s">
        <v>17</v>
      </c>
      <c r="E27" s="11" t="s">
        <v>89</v>
      </c>
      <c r="F27" s="28" t="s">
        <v>12</v>
      </c>
      <c r="G27" s="28">
        <v>371.8</v>
      </c>
    </row>
    <row r="28" spans="1:7" ht="22.5" x14ac:dyDescent="0.2">
      <c r="A28" s="24">
        <v>182</v>
      </c>
      <c r="B28" s="24" t="s">
        <v>92</v>
      </c>
      <c r="C28" s="12" t="s">
        <v>100</v>
      </c>
      <c r="D28" s="10" t="s">
        <v>18</v>
      </c>
      <c r="E28" s="11" t="s">
        <v>89</v>
      </c>
      <c r="F28" s="28" t="s">
        <v>12</v>
      </c>
      <c r="G28" s="28">
        <v>371.8</v>
      </c>
    </row>
    <row r="29" spans="1:7" ht="22.5" x14ac:dyDescent="0.2">
      <c r="A29" s="24">
        <v>182</v>
      </c>
      <c r="B29" s="24" t="s">
        <v>92</v>
      </c>
      <c r="C29" s="12" t="s">
        <v>101</v>
      </c>
      <c r="D29" s="10" t="s">
        <v>18</v>
      </c>
      <c r="E29" s="11" t="s">
        <v>89</v>
      </c>
      <c r="F29" s="28" t="s">
        <v>12</v>
      </c>
      <c r="G29" s="28">
        <v>371.8</v>
      </c>
    </row>
    <row r="30" spans="1:7" ht="22.5" x14ac:dyDescent="0.2">
      <c r="A30" s="24">
        <v>182</v>
      </c>
      <c r="B30" s="24" t="s">
        <v>92</v>
      </c>
      <c r="C30" s="12" t="s">
        <v>102</v>
      </c>
      <c r="D30" s="10" t="s">
        <v>19</v>
      </c>
      <c r="E30" s="11" t="s">
        <v>89</v>
      </c>
      <c r="F30" s="28">
        <f>SUM(F31,F33)</f>
        <v>7550</v>
      </c>
      <c r="G30" s="28">
        <v>3113</v>
      </c>
    </row>
    <row r="31" spans="1:7" ht="22.5" x14ac:dyDescent="0.2">
      <c r="A31" s="24">
        <v>182</v>
      </c>
      <c r="B31" s="24" t="s">
        <v>92</v>
      </c>
      <c r="C31" s="12" t="s">
        <v>103</v>
      </c>
      <c r="D31" s="10" t="s">
        <v>20</v>
      </c>
      <c r="E31" s="11" t="s">
        <v>89</v>
      </c>
      <c r="F31" s="28">
        <f>SUM(F32)</f>
        <v>450</v>
      </c>
      <c r="G31" s="28">
        <v>126.4</v>
      </c>
    </row>
    <row r="32" spans="1:7" ht="33.75" x14ac:dyDescent="0.2">
      <c r="A32" s="24">
        <v>182</v>
      </c>
      <c r="B32" s="24" t="s">
        <v>92</v>
      </c>
      <c r="C32" s="12" t="s">
        <v>104</v>
      </c>
      <c r="D32" s="10" t="s">
        <v>21</v>
      </c>
      <c r="E32" s="11" t="s">
        <v>89</v>
      </c>
      <c r="F32" s="28">
        <v>450</v>
      </c>
      <c r="G32" s="28">
        <v>126.4</v>
      </c>
    </row>
    <row r="33" spans="1:7" ht="22.5" x14ac:dyDescent="0.2">
      <c r="A33" s="24">
        <v>182</v>
      </c>
      <c r="B33" s="24" t="s">
        <v>92</v>
      </c>
      <c r="C33" s="12" t="s">
        <v>105</v>
      </c>
      <c r="D33" s="10" t="s">
        <v>22</v>
      </c>
      <c r="E33" s="11" t="s">
        <v>89</v>
      </c>
      <c r="F33" s="28">
        <f>SUM(F34,F36)</f>
        <v>7100</v>
      </c>
      <c r="G33" s="28">
        <v>2986.6</v>
      </c>
    </row>
    <row r="34" spans="1:7" ht="22.5" x14ac:dyDescent="0.2">
      <c r="A34" s="24">
        <v>182</v>
      </c>
      <c r="B34" s="24" t="s">
        <v>92</v>
      </c>
      <c r="C34" s="12" t="s">
        <v>106</v>
      </c>
      <c r="D34" s="10" t="s">
        <v>23</v>
      </c>
      <c r="E34" s="11" t="s">
        <v>89</v>
      </c>
      <c r="F34" s="28">
        <f>SUM(F35)</f>
        <v>2300</v>
      </c>
      <c r="G34" s="28">
        <v>839.5</v>
      </c>
    </row>
    <row r="35" spans="1:7" ht="33.75" x14ac:dyDescent="0.2">
      <c r="A35" s="24">
        <v>182</v>
      </c>
      <c r="B35" s="24" t="s">
        <v>92</v>
      </c>
      <c r="C35" s="12" t="s">
        <v>107</v>
      </c>
      <c r="D35" s="10" t="s">
        <v>24</v>
      </c>
      <c r="E35" s="11" t="s">
        <v>89</v>
      </c>
      <c r="F35" s="28">
        <v>2300</v>
      </c>
      <c r="G35" s="28">
        <v>839.5</v>
      </c>
    </row>
    <row r="36" spans="1:7" ht="22.5" x14ac:dyDescent="0.2">
      <c r="A36" s="24">
        <v>182</v>
      </c>
      <c r="B36" s="24" t="s">
        <v>92</v>
      </c>
      <c r="C36" s="12" t="s">
        <v>108</v>
      </c>
      <c r="D36" s="10" t="s">
        <v>25</v>
      </c>
      <c r="E36" s="11" t="s">
        <v>89</v>
      </c>
      <c r="F36" s="28">
        <f>SUM(F37)</f>
        <v>4800</v>
      </c>
      <c r="G36" s="28">
        <v>2147.1</v>
      </c>
    </row>
    <row r="37" spans="1:7" ht="33.75" x14ac:dyDescent="0.2">
      <c r="A37" s="24">
        <v>182</v>
      </c>
      <c r="B37" s="24" t="s">
        <v>92</v>
      </c>
      <c r="C37" s="12" t="s">
        <v>109</v>
      </c>
      <c r="D37" s="10" t="s">
        <v>26</v>
      </c>
      <c r="E37" s="11" t="s">
        <v>89</v>
      </c>
      <c r="F37" s="28">
        <v>4800</v>
      </c>
      <c r="G37" s="28">
        <v>2147.1</v>
      </c>
    </row>
    <row r="38" spans="1:7" ht="45" x14ac:dyDescent="0.2">
      <c r="A38" s="24" t="s">
        <v>161</v>
      </c>
      <c r="B38" s="24" t="s">
        <v>160</v>
      </c>
      <c r="C38" s="12" t="s">
        <v>111</v>
      </c>
      <c r="D38" s="10" t="s">
        <v>27</v>
      </c>
      <c r="E38" s="11" t="s">
        <v>89</v>
      </c>
      <c r="F38" s="28">
        <f>SUM(F39)</f>
        <v>13</v>
      </c>
      <c r="G38" s="28">
        <v>4.9000000000000004</v>
      </c>
    </row>
    <row r="39" spans="1:7" ht="45" x14ac:dyDescent="0.2">
      <c r="A39" s="24" t="s">
        <v>161</v>
      </c>
      <c r="B39" s="24" t="s">
        <v>160</v>
      </c>
      <c r="C39" s="12" t="s">
        <v>112</v>
      </c>
      <c r="D39" s="10" t="s">
        <v>28</v>
      </c>
      <c r="E39" s="11" t="s">
        <v>89</v>
      </c>
      <c r="F39" s="28">
        <f>SUM(F40)</f>
        <v>13</v>
      </c>
      <c r="G39" s="28">
        <v>4.9000000000000004</v>
      </c>
    </row>
    <row r="40" spans="1:7" ht="57" customHeight="1" x14ac:dyDescent="0.2">
      <c r="A40" s="24" t="s">
        <v>161</v>
      </c>
      <c r="B40" s="24" t="s">
        <v>160</v>
      </c>
      <c r="C40" s="12" t="s">
        <v>113</v>
      </c>
      <c r="D40" s="10" t="s">
        <v>29</v>
      </c>
      <c r="E40" s="11" t="s">
        <v>89</v>
      </c>
      <c r="F40" s="28">
        <v>13</v>
      </c>
      <c r="G40" s="28">
        <v>4.9000000000000004</v>
      </c>
    </row>
    <row r="41" spans="1:7" ht="45" x14ac:dyDescent="0.2">
      <c r="A41" s="24" t="s">
        <v>161</v>
      </c>
      <c r="B41" s="24" t="s">
        <v>160</v>
      </c>
      <c r="C41" s="12" t="s">
        <v>115</v>
      </c>
      <c r="D41" s="10" t="s">
        <v>30</v>
      </c>
      <c r="E41" s="11" t="s">
        <v>90</v>
      </c>
      <c r="F41" s="28">
        <f>SUM(F42,F45)</f>
        <v>1355</v>
      </c>
      <c r="G41" s="28">
        <v>484.8</v>
      </c>
    </row>
    <row r="42" spans="1:7" ht="78.75" x14ac:dyDescent="0.2">
      <c r="A42" s="24" t="s">
        <v>161</v>
      </c>
      <c r="B42" s="24" t="s">
        <v>160</v>
      </c>
      <c r="C42" s="12" t="s">
        <v>116</v>
      </c>
      <c r="D42" s="13" t="s">
        <v>31</v>
      </c>
      <c r="E42" s="11" t="s">
        <v>114</v>
      </c>
      <c r="F42" s="28">
        <f>SUM(F43)</f>
        <v>755</v>
      </c>
      <c r="G42" s="28">
        <v>203.6</v>
      </c>
    </row>
    <row r="43" spans="1:7" ht="67.5" x14ac:dyDescent="0.2">
      <c r="A43" s="24" t="s">
        <v>161</v>
      </c>
      <c r="B43" s="24" t="s">
        <v>160</v>
      </c>
      <c r="C43" s="12" t="s">
        <v>117</v>
      </c>
      <c r="D43" s="13" t="s">
        <v>32</v>
      </c>
      <c r="E43" s="11" t="s">
        <v>114</v>
      </c>
      <c r="F43" s="28">
        <f>SUM(F44)</f>
        <v>755</v>
      </c>
      <c r="G43" s="28">
        <v>203.6</v>
      </c>
    </row>
    <row r="44" spans="1:7" ht="56.25" x14ac:dyDescent="0.2">
      <c r="A44" s="24" t="s">
        <v>161</v>
      </c>
      <c r="B44" s="24" t="s">
        <v>160</v>
      </c>
      <c r="C44" s="12" t="s">
        <v>118</v>
      </c>
      <c r="D44" s="10" t="s">
        <v>33</v>
      </c>
      <c r="E44" s="11" t="s">
        <v>114</v>
      </c>
      <c r="F44" s="28">
        <v>755</v>
      </c>
      <c r="G44" s="28">
        <v>203.6</v>
      </c>
    </row>
    <row r="45" spans="1:7" ht="67.5" x14ac:dyDescent="0.2">
      <c r="A45" s="24" t="s">
        <v>161</v>
      </c>
      <c r="B45" s="24" t="s">
        <v>160</v>
      </c>
      <c r="C45" s="12" t="s">
        <v>119</v>
      </c>
      <c r="D45" s="13" t="s">
        <v>34</v>
      </c>
      <c r="E45" s="11" t="s">
        <v>114</v>
      </c>
      <c r="F45" s="28">
        <f>SUM(F46)</f>
        <v>600</v>
      </c>
      <c r="G45" s="28">
        <v>281.2</v>
      </c>
    </row>
    <row r="46" spans="1:7" ht="67.5" x14ac:dyDescent="0.2">
      <c r="A46" s="24" t="s">
        <v>161</v>
      </c>
      <c r="B46" s="24" t="s">
        <v>160</v>
      </c>
      <c r="C46" s="12" t="s">
        <v>120</v>
      </c>
      <c r="D46" s="13" t="s">
        <v>35</v>
      </c>
      <c r="E46" s="11" t="s">
        <v>114</v>
      </c>
      <c r="F46" s="28">
        <f>SUM(F47)</f>
        <v>600</v>
      </c>
      <c r="G46" s="28">
        <v>281.2</v>
      </c>
    </row>
    <row r="47" spans="1:7" ht="67.5" x14ac:dyDescent="0.2">
      <c r="A47" s="24" t="s">
        <v>161</v>
      </c>
      <c r="B47" s="24" t="s">
        <v>160</v>
      </c>
      <c r="C47" s="12" t="s">
        <v>121</v>
      </c>
      <c r="D47" s="10" t="s">
        <v>36</v>
      </c>
      <c r="E47" s="11" t="s">
        <v>114</v>
      </c>
      <c r="F47" s="28">
        <v>600</v>
      </c>
      <c r="G47" s="28">
        <v>281.2</v>
      </c>
    </row>
    <row r="48" spans="1:7" ht="45" x14ac:dyDescent="0.2">
      <c r="A48" s="24" t="s">
        <v>161</v>
      </c>
      <c r="B48" s="24" t="s">
        <v>160</v>
      </c>
      <c r="C48" s="12" t="s">
        <v>154</v>
      </c>
      <c r="D48" s="10" t="s">
        <v>153</v>
      </c>
      <c r="E48" s="11" t="s">
        <v>90</v>
      </c>
      <c r="F48" s="28">
        <f>SUM(F49)</f>
        <v>1.1000000000000001</v>
      </c>
      <c r="G48" s="28">
        <v>10</v>
      </c>
    </row>
    <row r="49" spans="1:7" ht="55.5" customHeight="1" x14ac:dyDescent="0.2">
      <c r="A49" s="24" t="s">
        <v>161</v>
      </c>
      <c r="B49" s="24" t="s">
        <v>160</v>
      </c>
      <c r="C49" s="12" t="s">
        <v>155</v>
      </c>
      <c r="D49" s="10" t="s">
        <v>156</v>
      </c>
      <c r="E49" s="11" t="s">
        <v>158</v>
      </c>
      <c r="F49" s="28">
        <f>SUM(F50)</f>
        <v>1.1000000000000001</v>
      </c>
      <c r="G49" s="28">
        <v>10</v>
      </c>
    </row>
    <row r="50" spans="1:7" ht="49.5" customHeight="1" x14ac:dyDescent="0.2">
      <c r="A50" s="24" t="s">
        <v>161</v>
      </c>
      <c r="B50" s="24" t="s">
        <v>160</v>
      </c>
      <c r="C50" s="12" t="s">
        <v>155</v>
      </c>
      <c r="D50" s="10" t="s">
        <v>157</v>
      </c>
      <c r="E50" s="11" t="s">
        <v>158</v>
      </c>
      <c r="F50" s="28">
        <v>1.1000000000000001</v>
      </c>
      <c r="G50" s="28">
        <v>10</v>
      </c>
    </row>
    <row r="51" spans="1:7" ht="20.25" customHeight="1" x14ac:dyDescent="0.2">
      <c r="A51" s="24" t="s">
        <v>161</v>
      </c>
      <c r="B51" s="24" t="s">
        <v>110</v>
      </c>
      <c r="C51" s="12" t="s">
        <v>123</v>
      </c>
      <c r="D51" s="10" t="s">
        <v>37</v>
      </c>
      <c r="E51" s="11" t="s">
        <v>90</v>
      </c>
      <c r="F51" s="28" t="e">
        <f>SUM(F52,F71)</f>
        <v>#REF!</v>
      </c>
      <c r="G51" s="28">
        <f>SUM(G52,G71,G74)</f>
        <v>13479.9</v>
      </c>
    </row>
    <row r="52" spans="1:7" ht="44.25" customHeight="1" x14ac:dyDescent="0.2">
      <c r="A52" s="24" t="s">
        <v>161</v>
      </c>
      <c r="B52" s="24" t="s">
        <v>160</v>
      </c>
      <c r="C52" s="12" t="s">
        <v>124</v>
      </c>
      <c r="D52" s="10" t="s">
        <v>38</v>
      </c>
      <c r="E52" s="11" t="s">
        <v>90</v>
      </c>
      <c r="F52" s="28" t="e">
        <f>SUM(F53,F56,F63,F68)</f>
        <v>#REF!</v>
      </c>
      <c r="G52" s="28">
        <v>13518.4</v>
      </c>
    </row>
    <row r="53" spans="1:7" ht="44.25" customHeight="1" x14ac:dyDescent="0.2">
      <c r="A53" s="24" t="s">
        <v>161</v>
      </c>
      <c r="B53" s="24" t="s">
        <v>160</v>
      </c>
      <c r="C53" s="12" t="s">
        <v>125</v>
      </c>
      <c r="D53" s="10" t="s">
        <v>39</v>
      </c>
      <c r="E53" s="11" t="s">
        <v>159</v>
      </c>
      <c r="F53" s="28">
        <f>SUM(F54)</f>
        <v>8554.2000000000007</v>
      </c>
      <c r="G53" s="28">
        <v>5715.4</v>
      </c>
    </row>
    <row r="54" spans="1:7" ht="45" x14ac:dyDescent="0.2">
      <c r="A54" s="24" t="s">
        <v>161</v>
      </c>
      <c r="B54" s="24" t="s">
        <v>160</v>
      </c>
      <c r="C54" s="12" t="s">
        <v>126</v>
      </c>
      <c r="D54" s="10" t="s">
        <v>40</v>
      </c>
      <c r="E54" s="11" t="s">
        <v>159</v>
      </c>
      <c r="F54" s="28">
        <f>SUM(F55)</f>
        <v>8554.2000000000007</v>
      </c>
      <c r="G54" s="28">
        <v>5715.4</v>
      </c>
    </row>
    <row r="55" spans="1:7" ht="45" x14ac:dyDescent="0.2">
      <c r="A55" s="24" t="s">
        <v>161</v>
      </c>
      <c r="B55" s="24" t="s">
        <v>110</v>
      </c>
      <c r="C55" s="12" t="s">
        <v>127</v>
      </c>
      <c r="D55" s="10" t="s">
        <v>41</v>
      </c>
      <c r="E55" s="11" t="s">
        <v>159</v>
      </c>
      <c r="F55" s="28">
        <v>8554.2000000000007</v>
      </c>
      <c r="G55" s="28">
        <v>5715.4</v>
      </c>
    </row>
    <row r="56" spans="1:7" ht="45" x14ac:dyDescent="0.2">
      <c r="A56" s="24" t="s">
        <v>161</v>
      </c>
      <c r="B56" s="24" t="s">
        <v>160</v>
      </c>
      <c r="C56" s="12" t="s">
        <v>128</v>
      </c>
      <c r="D56" s="10" t="s">
        <v>42</v>
      </c>
      <c r="E56" s="11" t="s">
        <v>159</v>
      </c>
      <c r="F56" s="29" t="e">
        <f>SUM(#REF!,F57,F59,#REF!,F61)</f>
        <v>#REF!</v>
      </c>
      <c r="G56" s="29">
        <v>6211.9</v>
      </c>
    </row>
    <row r="57" spans="1:7" ht="67.5" x14ac:dyDescent="0.2">
      <c r="A57" s="24" t="s">
        <v>161</v>
      </c>
      <c r="B57" s="24" t="s">
        <v>160</v>
      </c>
      <c r="C57" s="12" t="s">
        <v>129</v>
      </c>
      <c r="D57" s="13" t="s">
        <v>43</v>
      </c>
      <c r="E57" s="11" t="s">
        <v>159</v>
      </c>
      <c r="F57" s="28">
        <f>SUM(F58)</f>
        <v>800.7</v>
      </c>
      <c r="G57" s="28">
        <v>511.7</v>
      </c>
    </row>
    <row r="58" spans="1:7" ht="55.5" customHeight="1" x14ac:dyDescent="0.2">
      <c r="A58" s="24" t="s">
        <v>161</v>
      </c>
      <c r="B58" s="24" t="s">
        <v>160</v>
      </c>
      <c r="C58" s="12" t="s">
        <v>130</v>
      </c>
      <c r="D58" s="13" t="s">
        <v>44</v>
      </c>
      <c r="E58" s="11" t="s">
        <v>159</v>
      </c>
      <c r="F58" s="28">
        <v>800.7</v>
      </c>
      <c r="G58" s="28">
        <v>511.7</v>
      </c>
    </row>
    <row r="59" spans="1:7" ht="45" x14ac:dyDescent="0.2">
      <c r="A59" s="24" t="s">
        <v>161</v>
      </c>
      <c r="B59" s="24" t="s">
        <v>160</v>
      </c>
      <c r="C59" s="12" t="s">
        <v>131</v>
      </c>
      <c r="D59" s="10" t="s">
        <v>45</v>
      </c>
      <c r="E59" s="11" t="s">
        <v>159</v>
      </c>
      <c r="F59" s="28">
        <f>SUM(F60)</f>
        <v>3000</v>
      </c>
      <c r="G59" s="28">
        <f>SUM(G60)</f>
        <v>3000</v>
      </c>
    </row>
    <row r="60" spans="1:7" ht="45" x14ac:dyDescent="0.2">
      <c r="A60" s="24" t="s">
        <v>161</v>
      </c>
      <c r="B60" s="24" t="s">
        <v>160</v>
      </c>
      <c r="C60" s="12" t="s">
        <v>132</v>
      </c>
      <c r="D60" s="10" t="s">
        <v>46</v>
      </c>
      <c r="E60" s="11" t="s">
        <v>159</v>
      </c>
      <c r="F60" s="28">
        <v>3000</v>
      </c>
      <c r="G60" s="28">
        <v>3000</v>
      </c>
    </row>
    <row r="61" spans="1:7" ht="45" x14ac:dyDescent="0.2">
      <c r="A61" s="24" t="s">
        <v>161</v>
      </c>
      <c r="B61" s="24" t="s">
        <v>160</v>
      </c>
      <c r="C61" s="12" t="s">
        <v>147</v>
      </c>
      <c r="D61" s="10" t="s">
        <v>47</v>
      </c>
      <c r="E61" s="11" t="s">
        <v>159</v>
      </c>
      <c r="F61" s="29">
        <f>SUM(F62)</f>
        <v>15909.5</v>
      </c>
      <c r="G61" s="29">
        <f>SUM(G62)</f>
        <v>2700.2</v>
      </c>
    </row>
    <row r="62" spans="1:7" ht="45" x14ac:dyDescent="0.2">
      <c r="A62" s="24" t="s">
        <v>161</v>
      </c>
      <c r="B62" s="24" t="s">
        <v>160</v>
      </c>
      <c r="C62" s="12" t="s">
        <v>148</v>
      </c>
      <c r="D62" s="10" t="s">
        <v>48</v>
      </c>
      <c r="E62" s="11" t="s">
        <v>159</v>
      </c>
      <c r="F62" s="28">
        <v>15909.5</v>
      </c>
      <c r="G62" s="28">
        <v>2700.2</v>
      </c>
    </row>
    <row r="63" spans="1:7" ht="45" x14ac:dyDescent="0.2">
      <c r="A63" s="24" t="s">
        <v>161</v>
      </c>
      <c r="B63" s="24" t="s">
        <v>160</v>
      </c>
      <c r="C63" s="12" t="s">
        <v>146</v>
      </c>
      <c r="D63" s="10" t="s">
        <v>49</v>
      </c>
      <c r="E63" s="11" t="s">
        <v>159</v>
      </c>
      <c r="F63" s="28">
        <f>SUM(F64,F66)</f>
        <v>255.4</v>
      </c>
      <c r="G63" s="28">
        <v>146.69999999999999</v>
      </c>
    </row>
    <row r="64" spans="1:7" ht="45" x14ac:dyDescent="0.2">
      <c r="A64" s="24" t="s">
        <v>161</v>
      </c>
      <c r="B64" s="24" t="s">
        <v>160</v>
      </c>
      <c r="C64" s="12" t="s">
        <v>145</v>
      </c>
      <c r="D64" s="10" t="s">
        <v>50</v>
      </c>
      <c r="E64" s="11" t="s">
        <v>159</v>
      </c>
      <c r="F64" s="28">
        <f>SUM(F65)</f>
        <v>1</v>
      </c>
      <c r="G64" s="28">
        <v>3.5</v>
      </c>
    </row>
    <row r="65" spans="1:7" ht="45" x14ac:dyDescent="0.2">
      <c r="A65" s="24" t="s">
        <v>161</v>
      </c>
      <c r="B65" s="24" t="s">
        <v>160</v>
      </c>
      <c r="C65" s="12" t="s">
        <v>144</v>
      </c>
      <c r="D65" s="10" t="s">
        <v>51</v>
      </c>
      <c r="E65" s="11" t="s">
        <v>159</v>
      </c>
      <c r="F65" s="28">
        <v>1</v>
      </c>
      <c r="G65" s="28">
        <v>3.5</v>
      </c>
    </row>
    <row r="66" spans="1:7" ht="45" x14ac:dyDescent="0.2">
      <c r="A66" s="24" t="s">
        <v>161</v>
      </c>
      <c r="B66" s="24" t="s">
        <v>160</v>
      </c>
      <c r="C66" s="12" t="s">
        <v>143</v>
      </c>
      <c r="D66" s="10" t="s">
        <v>52</v>
      </c>
      <c r="E66" s="11" t="s">
        <v>159</v>
      </c>
      <c r="F66" s="28">
        <f>SUM(F67)</f>
        <v>254.4</v>
      </c>
      <c r="G66" s="28">
        <v>143.19999999999999</v>
      </c>
    </row>
    <row r="67" spans="1:7" ht="45" x14ac:dyDescent="0.2">
      <c r="A67" s="24" t="s">
        <v>161</v>
      </c>
      <c r="B67" s="24" t="s">
        <v>160</v>
      </c>
      <c r="C67" s="12" t="s">
        <v>142</v>
      </c>
      <c r="D67" s="10" t="s">
        <v>53</v>
      </c>
      <c r="E67" s="11" t="s">
        <v>159</v>
      </c>
      <c r="F67" s="28">
        <v>254.4</v>
      </c>
      <c r="G67" s="28">
        <v>143.19999999999999</v>
      </c>
    </row>
    <row r="68" spans="1:7" ht="45" x14ac:dyDescent="0.2">
      <c r="A68" s="24" t="s">
        <v>161</v>
      </c>
      <c r="B68" s="24" t="s">
        <v>160</v>
      </c>
      <c r="C68" s="12" t="s">
        <v>141</v>
      </c>
      <c r="D68" s="10" t="s">
        <v>54</v>
      </c>
      <c r="E68" s="11" t="s">
        <v>159</v>
      </c>
      <c r="F68" s="28">
        <f>SUM(F69)</f>
        <v>4803.3</v>
      </c>
      <c r="G68" s="28">
        <v>1444.4</v>
      </c>
    </row>
    <row r="69" spans="1:7" ht="45" x14ac:dyDescent="0.2">
      <c r="A69" s="24" t="s">
        <v>161</v>
      </c>
      <c r="B69" s="24" t="s">
        <v>160</v>
      </c>
      <c r="C69" s="12" t="s">
        <v>140</v>
      </c>
      <c r="D69" s="10" t="s">
        <v>55</v>
      </c>
      <c r="E69" s="11" t="s">
        <v>159</v>
      </c>
      <c r="F69" s="28">
        <f>SUM(F70)</f>
        <v>4803.3</v>
      </c>
      <c r="G69" s="28">
        <v>1425.6</v>
      </c>
    </row>
    <row r="70" spans="1:7" ht="45" x14ac:dyDescent="0.2">
      <c r="A70" s="24" t="s">
        <v>161</v>
      </c>
      <c r="B70" s="24" t="s">
        <v>160</v>
      </c>
      <c r="C70" s="12" t="s">
        <v>139</v>
      </c>
      <c r="D70" s="10" t="s">
        <v>56</v>
      </c>
      <c r="E70" s="11" t="s">
        <v>159</v>
      </c>
      <c r="F70" s="28">
        <v>4803.3</v>
      </c>
      <c r="G70" s="28">
        <v>1425.6</v>
      </c>
    </row>
    <row r="71" spans="1:7" ht="45" x14ac:dyDescent="0.2">
      <c r="A71" s="24" t="s">
        <v>161</v>
      </c>
      <c r="B71" s="24" t="s">
        <v>160</v>
      </c>
      <c r="C71" s="12" t="s">
        <v>138</v>
      </c>
      <c r="D71" s="10" t="s">
        <v>57</v>
      </c>
      <c r="E71" s="11" t="s">
        <v>90</v>
      </c>
      <c r="F71" s="28">
        <f>SUM(F72)</f>
        <v>50</v>
      </c>
      <c r="G71" s="28">
        <v>4</v>
      </c>
    </row>
    <row r="72" spans="1:7" ht="45" x14ac:dyDescent="0.2">
      <c r="A72" s="24" t="s">
        <v>161</v>
      </c>
      <c r="B72" s="24" t="s">
        <v>160</v>
      </c>
      <c r="C72" s="12" t="s">
        <v>137</v>
      </c>
      <c r="D72" s="10" t="s">
        <v>58</v>
      </c>
      <c r="E72" s="11" t="s">
        <v>122</v>
      </c>
      <c r="F72" s="28">
        <f>SUM(F73)</f>
        <v>50</v>
      </c>
      <c r="G72" s="28">
        <v>4</v>
      </c>
    </row>
    <row r="73" spans="1:7" ht="45" x14ac:dyDescent="0.2">
      <c r="A73" s="24" t="s">
        <v>161</v>
      </c>
      <c r="B73" s="24" t="s">
        <v>160</v>
      </c>
      <c r="C73" s="12" t="s">
        <v>136</v>
      </c>
      <c r="D73" s="10" t="s">
        <v>58</v>
      </c>
      <c r="E73" s="11" t="s">
        <v>122</v>
      </c>
      <c r="F73" s="28">
        <v>50</v>
      </c>
      <c r="G73" s="28">
        <v>4</v>
      </c>
    </row>
    <row r="74" spans="1:7" ht="45" x14ac:dyDescent="0.2">
      <c r="A74" s="24" t="s">
        <v>161</v>
      </c>
      <c r="B74" s="24" t="s">
        <v>160</v>
      </c>
      <c r="C74" s="12" t="s">
        <v>135</v>
      </c>
      <c r="D74" s="10" t="s">
        <v>59</v>
      </c>
      <c r="E74" s="11" t="s">
        <v>90</v>
      </c>
      <c r="F74" s="28" t="s">
        <v>12</v>
      </c>
      <c r="G74" s="28">
        <f>E7150-42.5</f>
        <v>-42.5</v>
      </c>
    </row>
    <row r="75" spans="1:7" ht="45" x14ac:dyDescent="0.2">
      <c r="A75" s="24" t="s">
        <v>161</v>
      </c>
      <c r="B75" s="24" t="s">
        <v>160</v>
      </c>
      <c r="C75" s="12" t="s">
        <v>134</v>
      </c>
      <c r="D75" s="10" t="s">
        <v>60</v>
      </c>
      <c r="E75" s="11" t="s">
        <v>159</v>
      </c>
      <c r="F75" s="28" t="s">
        <v>12</v>
      </c>
      <c r="G75" s="28">
        <v>-42.5</v>
      </c>
    </row>
    <row r="76" spans="1:7" ht="45.75" thickBot="1" x14ac:dyDescent="0.25">
      <c r="A76" s="24" t="s">
        <v>161</v>
      </c>
      <c r="B76" s="24" t="s">
        <v>160</v>
      </c>
      <c r="C76" s="12" t="s">
        <v>133</v>
      </c>
      <c r="D76" s="10" t="s">
        <v>61</v>
      </c>
      <c r="E76" s="11" t="s">
        <v>159</v>
      </c>
      <c r="F76" s="28" t="s">
        <v>12</v>
      </c>
      <c r="G76" s="28">
        <v>-42.5</v>
      </c>
    </row>
    <row r="77" spans="1:7" ht="12.75" customHeight="1" x14ac:dyDescent="0.2">
      <c r="A77" s="19"/>
      <c r="B77" s="19"/>
      <c r="C77" s="15"/>
      <c r="D77" s="14"/>
      <c r="E77" s="15"/>
      <c r="F77" s="16"/>
      <c r="G77" s="16"/>
    </row>
  </sheetData>
  <mergeCells count="16">
    <mergeCell ref="L9:O9"/>
    <mergeCell ref="L10:O10"/>
    <mergeCell ref="L11:O11"/>
    <mergeCell ref="E9:E15"/>
    <mergeCell ref="F9:F15"/>
    <mergeCell ref="G9:G15"/>
    <mergeCell ref="A9:A15"/>
    <mergeCell ref="B9:B15"/>
    <mergeCell ref="A7:G7"/>
    <mergeCell ref="D1:G1"/>
    <mergeCell ref="D2:G2"/>
    <mergeCell ref="D3:G3"/>
    <mergeCell ref="D4:G4"/>
    <mergeCell ref="D5:G5"/>
    <mergeCell ref="C9:C15"/>
    <mergeCell ref="D9:D15"/>
  </mergeCells>
  <pageMargins left="0.78740157480314965" right="0" top="0.39370078740157483" bottom="0.39370078740157483" header="0" footer="0"/>
  <pageSetup paperSize="9" scale="49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</v>
      </c>
      <c r="B1" t="s">
        <v>63</v>
      </c>
    </row>
    <row r="2" spans="1:2" x14ac:dyDescent="0.2">
      <c r="A2" t="s">
        <v>64</v>
      </c>
      <c r="B2" t="s">
        <v>65</v>
      </c>
    </row>
    <row r="3" spans="1:2" x14ac:dyDescent="0.2">
      <c r="A3" t="s">
        <v>66</v>
      </c>
      <c r="B3" t="s">
        <v>0</v>
      </c>
    </row>
    <row r="4" spans="1:2" x14ac:dyDescent="0.2">
      <c r="A4" t="s">
        <v>67</v>
      </c>
      <c r="B4" t="s">
        <v>68</v>
      </c>
    </row>
    <row r="5" spans="1:2" x14ac:dyDescent="0.2">
      <c r="A5" t="s">
        <v>69</v>
      </c>
      <c r="B5" t="s">
        <v>70</v>
      </c>
    </row>
    <row r="6" spans="1:2" x14ac:dyDescent="0.2">
      <c r="A6" t="s">
        <v>71</v>
      </c>
      <c r="B6" t="s">
        <v>63</v>
      </c>
    </row>
    <row r="7" spans="1:2" x14ac:dyDescent="0.2">
      <c r="A7" t="s">
        <v>72</v>
      </c>
      <c r="B7" t="s">
        <v>73</v>
      </c>
    </row>
    <row r="8" spans="1:2" x14ac:dyDescent="0.2">
      <c r="A8" t="s">
        <v>74</v>
      </c>
      <c r="B8" t="s">
        <v>73</v>
      </c>
    </row>
    <row r="9" spans="1:2" x14ac:dyDescent="0.2">
      <c r="A9" t="s">
        <v>75</v>
      </c>
      <c r="B9" t="s">
        <v>76</v>
      </c>
    </row>
    <row r="10" spans="1:2" x14ac:dyDescent="0.2">
      <c r="A10" t="s">
        <v>77</v>
      </c>
      <c r="B10" t="s">
        <v>78</v>
      </c>
    </row>
    <row r="11" spans="1:2" x14ac:dyDescent="0.2">
      <c r="A11" t="s">
        <v>79</v>
      </c>
      <c r="B11" t="s">
        <v>70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Доходы</vt:lpstr>
      <vt:lpstr>_params</vt:lpstr>
      <vt:lpstr>Доходы!APPT</vt:lpstr>
      <vt:lpstr>Доходы!FIO</vt:lpstr>
      <vt:lpstr>Доходы!RBEGIN_1</vt:lpstr>
      <vt:lpstr>Доходы!REND_1</vt:lpstr>
      <vt:lpstr>Доходы!SIGN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rep:2.47.0.89</dc:description>
  <cp:lastModifiedBy>Microsoft Office</cp:lastModifiedBy>
  <cp:lastPrinted>2019-03-29T08:05:41Z</cp:lastPrinted>
  <dcterms:created xsi:type="dcterms:W3CDTF">2019-01-17T07:44:00Z</dcterms:created>
  <dcterms:modified xsi:type="dcterms:W3CDTF">2020-11-09T11:41:22Z</dcterms:modified>
</cp:coreProperties>
</file>