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24" sheetId="2" r:id="rId1"/>
  </sheets>
  <calcPr calcId="152511" iterate="1"/>
</workbook>
</file>

<file path=xl/calcChain.xml><?xml version="1.0" encoding="utf-8"?>
<calcChain xmlns="http://schemas.openxmlformats.org/spreadsheetml/2006/main">
  <c r="D15" i="2" l="1"/>
  <c r="F15" i="2"/>
  <c r="C15" i="2"/>
  <c r="L20" i="2" l="1"/>
  <c r="M20" i="2" s="1"/>
  <c r="F42" i="2"/>
  <c r="D42" i="2"/>
  <c r="L44" i="2"/>
  <c r="M44" i="2" s="1"/>
  <c r="L43" i="2"/>
  <c r="M43" i="2" s="1"/>
  <c r="C42" i="2"/>
  <c r="D57" i="2"/>
  <c r="C57" i="2"/>
  <c r="D52" i="2"/>
  <c r="C52" i="2"/>
  <c r="D46" i="2"/>
  <c r="C46" i="2"/>
  <c r="D39" i="2"/>
  <c r="C39" i="2"/>
  <c r="D34" i="2"/>
  <c r="C34" i="2"/>
  <c r="D30" i="2"/>
  <c r="F30" i="2"/>
  <c r="C30" i="2"/>
  <c r="D28" i="2"/>
  <c r="F28" i="2"/>
  <c r="C28" i="2"/>
  <c r="D24" i="2"/>
  <c r="C24" i="2"/>
  <c r="D21" i="2"/>
  <c r="F21" i="2"/>
  <c r="C21" i="2"/>
  <c r="D19" i="2"/>
  <c r="F19" i="2"/>
  <c r="F12" i="2" s="1"/>
  <c r="C19" i="2"/>
  <c r="C12" i="2" l="1"/>
  <c r="L42" i="2"/>
  <c r="M42" i="2" s="1"/>
  <c r="D12" i="2"/>
  <c r="L45" i="2"/>
  <c r="M45" i="2" s="1"/>
</calcChain>
</file>

<file path=xl/sharedStrings.xml><?xml version="1.0" encoding="utf-8"?>
<sst xmlns="http://schemas.openxmlformats.org/spreadsheetml/2006/main" count="97" uniqueCount="75">
  <si>
    <t>План</t>
  </si>
  <si>
    <t>реализации муниципальной программы</t>
  </si>
  <si>
    <t>Годы реализации</t>
  </si>
  <si>
    <t>Оценка расходов (тыс. руб. в ценах соответствующих лет)</t>
  </si>
  <si>
    <t>Индикаторы реализации (целевые задания)</t>
  </si>
  <si>
    <t>Главный распорядитель бюджетных средств</t>
  </si>
  <si>
    <t>всего</t>
  </si>
  <si>
    <t>в том числе</t>
  </si>
  <si>
    <t>областной бюджет</t>
  </si>
  <si>
    <t>федеральный бюджет</t>
  </si>
  <si>
    <t>Итого по муниципальной программе</t>
  </si>
  <si>
    <t>Проектная часть</t>
  </si>
  <si>
    <t>Расходы на мероприятия по строительству, реконструкции, модернизации объектов</t>
  </si>
  <si>
    <t>Отраслевой проект «Современный облик сельских территорий»</t>
  </si>
  <si>
    <t>Расходы на обеспечение комплексного развития сельских территорий</t>
  </si>
  <si>
    <t>Площадь земель, освобожденных от борщевика Сосновского, га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</si>
  <si>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</si>
  <si>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Отраслевой проект «Благоустройство сельских территорий»</t>
  </si>
  <si>
    <t>Протяженность отремонтированных дорог, км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</si>
  <si>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</si>
  <si>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Процессная часть </t>
  </si>
  <si>
    <t>Расходы на содержание муниципальных казенных учреждений культуры</t>
  </si>
  <si>
    <t>Расходы на содержание муниципальных казенных библиотек</t>
  </si>
  <si>
    <t xml:space="preserve">Расходы на организацию и проведение культурно-массовых мероприятий 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</si>
  <si>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</si>
  <si>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Расходы на проектно-изыскательские работы и строительство газопровода</t>
  </si>
  <si>
    <t>Расходы на мероприятия по подготовке объектов теплоснабжения к отопительному сезону на территории поселения</t>
  </si>
  <si>
    <t>Расходы на реализацию  мероприятий по обеспечению устойчивого функционирования объектов теплоснабжения на территории Ленинградской области</t>
  </si>
  <si>
    <t>Расходы на мероприятия по учету и обслуживанию уличного освещения поселения</t>
  </si>
  <si>
    <t>Расходы на организацию и содержание мест захоронения</t>
  </si>
  <si>
    <t>Расходы на прочие мероприятия по благоустройству поселения</t>
  </si>
  <si>
    <t>Расходы на реализацию мероприятий по борьбе с борщевиком Сосновского</t>
  </si>
  <si>
    <t>Комплекс процессных мероприятий «Реализация функций в сфере обращения с отходами»</t>
  </si>
  <si>
    <t>Расходы на организацию вывоза несанкционированных свалок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</si>
  <si>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</si>
  <si>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Комплекс процессных мероприятий «Содействие развитию участия населения в осуществлении местного самоуправления в Ленинградской области»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</si>
  <si>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</si>
  <si>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</si>
  <si>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Расходы на поддержку развития общественной инфраструктуры муниципального значения</t>
  </si>
  <si>
    <t>Расходы на мероприятия по обслуживанию и содержанию автомобильных дорог местного значения</t>
  </si>
  <si>
    <t>Расходы на проведение инвентаризации и оформление технических и кадастровых паспортов дорог местного значения</t>
  </si>
  <si>
    <t>Расходы на мероприятия по капитальному ремонту и ремонту автомобильных дорог общего пользования местного значения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</si>
  <si>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</si>
  <si>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>Расходы на мероприятия по укреплению пожарной безопасности на территории поселений</t>
  </si>
  <si>
    <t>Расходы на осуществление мероприятий по обеспечению безопасности людей на водных объектах</t>
  </si>
  <si>
    <t>Расходы на мероприятия по противодействию экстремизму и профилактике терроризма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</si>
  <si>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</si>
  <si>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</si>
  <si>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Наименование муниципальной программы/структурного элемента</t>
  </si>
  <si>
    <t>Распорядитель (получатель) бюджетных средств Исполнители мероприятий</t>
  </si>
  <si>
    <t>бюджет Лужского муниципального района</t>
  </si>
  <si>
    <t>прочие источники</t>
  </si>
  <si>
    <t>Количество кружков, ед. Количество посещающих библиотеки, чел. Количество проведенных культурно-массовых мероприятий, ед.</t>
  </si>
  <si>
    <t>Доля населения, обеспеченного природным газом, % Количество мероприятий, направленных на поддержание объектов теплоснабжения в нормативном состоянии, ед.</t>
  </si>
  <si>
    <t>Количество мероприятий по благоустройству в целях создания благоприятной среды для проживания и отдыха жителей (обслуживанию уличного освещения, организацию и содержание мест захоронения, прочие мероприятия по благоустройству), ед.</t>
  </si>
  <si>
    <t>на период 2024 год</t>
  </si>
  <si>
    <t>Отраслевой проект "Развитие и приведение в нормативное состояние автомобильных дорог общего пользования"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</si>
  <si>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</si>
  <si>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Комплекс процессных мероприятий "Поддержание устойчивой работы и развитие коммунальной и инженерной инфраструктуры"</t>
  </si>
  <si>
    <t>Количество построенных объектов культуры, ед; количество отремонтированных объектов культуры, ед</t>
  </si>
  <si>
    <t>Расходы на мероприятия по капитальному ремонту объектов</t>
  </si>
  <si>
    <t>«Комплексное развитие территории Володарского сельского поселения»</t>
  </si>
  <si>
    <t>бюджет Володарского сельского поселения</t>
  </si>
  <si>
    <t>Администрация Володарского сельского поселения</t>
  </si>
  <si>
    <t>Комплекс процессных мероприятий "Развитие учреждений культурно-досугового типа, физической культуры и спорта в Володарском сельском поселении"</t>
  </si>
  <si>
    <t>СКЦ «Орфей»</t>
  </si>
  <si>
    <t>Комплекс процессных мероприятий «Благоустройство территории Володарского сельского поселения»</t>
  </si>
  <si>
    <t>Администрация Володарского            сельского поселения</t>
  </si>
  <si>
    <t>Комплекс процессных мероприятий «Проектирование и строительство ДК п. Володарское»</t>
  </si>
  <si>
    <t>Устройство тротуара от ул.Хуторская до магазина "Раздолье"в п.Володарское</t>
  </si>
  <si>
    <t>Ремонт участка дороги по ул.Дремяческая в д.Подлесье</t>
  </si>
  <si>
    <t>Количество мероприятий по реализации областного закона от 15.01.2018 № 3-оз, ед. Количество мероприятий по реализации областного закона от 28.12.2018 года № 147-оз.</t>
  </si>
  <si>
    <t>Комплекс процессных мероприятий «Развитие транспортной инфраструктуры и содержание автомобильных дорог в Володарском сельском поселении»</t>
  </si>
  <si>
    <t>Комплекс процессных мероприятий «Обеспечение безопасности населения на территории Володарского сельского поселения»</t>
  </si>
  <si>
    <t>Противопожарное опахивание населенных пунктов Володарского СП, кв.м. Количество обустроенных пожарных водоемов, ед. Количество мероприятий по обеспечению безопасности людей на водных объектах, ед. Количество мероприятий по противодействию экстремизму и профилактике терроризма,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</si>
</sst>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?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64" fontId="8" fillId="0" borderId="1" xfId="0" applyNumberFormat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164" fontId="15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vertical="top" wrapText="1"/>
    </xf>
    <xf numFmtId="0" fontId="8" fillId="0" borderId="1" xfId="0" applyNumberFormat="1" applyFont="1" applyFill="1" applyBorder="1" applyAlignment="1">
      <alignment horizontal="justify" vertical="center"/>
    </xf>
    <xf numFmtId="165" fontId="8" fillId="0" borderId="1" xfId="0" applyNumberFormat="1" applyFont="1" applyFill="1" applyBorder="1" applyAlignment="1">
      <alignment horizontal="justify" vertical="center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tabSelected="1" workbookViewId="0">
      <selection activeCell="D37" sqref="D37"/>
    </sheetView>
  </sheetViews>
  <sheetFormatPr defaultRowHeight="15" x14ac:dyDescent="0.25"/>
  <cols>
    <col min="1" max="1" width="36" customWidth="1"/>
    <col min="2" max="2" width="11.85546875" style="14" customWidth="1"/>
    <col min="3" max="3" width="12.42578125" customWidth="1"/>
    <col min="4" max="4" width="13.7109375" customWidth="1"/>
    <col min="5" max="5" width="15.140625" customWidth="1"/>
    <col min="6" max="6" width="11.7109375" customWidth="1"/>
    <col min="7" max="7" width="12.85546875" customWidth="1"/>
    <col min="8" max="8" width="11" customWidth="1"/>
    <col min="9" max="9" width="16" customWidth="1"/>
    <col min="10" max="11" width="15.140625" customWidth="1"/>
    <col min="12" max="12" width="10.5703125" hidden="1" customWidth="1"/>
    <col min="13" max="13" width="0" hidden="1" customWidth="1"/>
  </cols>
  <sheetData>
    <row r="2" spans="1:11" ht="18.75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8.75" x14ac:dyDescent="0.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8.75" x14ac:dyDescent="0.3">
      <c r="A4" s="45" t="s">
        <v>61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8.75" x14ac:dyDescent="0.3">
      <c r="A5" s="45" t="s">
        <v>55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25">
      <c r="A6" s="1"/>
    </row>
    <row r="7" spans="1:11" ht="65.25" customHeight="1" x14ac:dyDescent="0.25">
      <c r="A7" s="46" t="s">
        <v>48</v>
      </c>
      <c r="B7" s="46" t="s">
        <v>2</v>
      </c>
      <c r="C7" s="46" t="s">
        <v>3</v>
      </c>
      <c r="D7" s="46"/>
      <c r="E7" s="46"/>
      <c r="F7" s="46"/>
      <c r="G7" s="46"/>
      <c r="H7" s="46"/>
      <c r="I7" s="47" t="s">
        <v>4</v>
      </c>
      <c r="J7" s="47" t="s">
        <v>5</v>
      </c>
      <c r="K7" s="47" t="s">
        <v>49</v>
      </c>
    </row>
    <row r="8" spans="1:11" x14ac:dyDescent="0.25">
      <c r="A8" s="46"/>
      <c r="B8" s="46"/>
      <c r="C8" s="47" t="s">
        <v>6</v>
      </c>
      <c r="D8" s="47" t="s">
        <v>7</v>
      </c>
      <c r="E8" s="47"/>
      <c r="F8" s="47"/>
      <c r="G8" s="47"/>
      <c r="H8" s="47"/>
      <c r="I8" s="47"/>
      <c r="J8" s="47"/>
      <c r="K8" s="47"/>
    </row>
    <row r="9" spans="1:11" ht="51" x14ac:dyDescent="0.25">
      <c r="A9" s="46"/>
      <c r="B9" s="46"/>
      <c r="C9" s="47"/>
      <c r="D9" s="8" t="s">
        <v>62</v>
      </c>
      <c r="E9" s="8" t="s">
        <v>50</v>
      </c>
      <c r="F9" s="8" t="s">
        <v>8</v>
      </c>
      <c r="G9" s="8" t="s">
        <v>9</v>
      </c>
      <c r="H9" s="8" t="s">
        <v>51</v>
      </c>
      <c r="I9" s="47"/>
      <c r="J9" s="47"/>
      <c r="K9" s="47"/>
    </row>
    <row r="10" spans="1:11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</row>
    <row r="11" spans="1:11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37.5" customHeight="1" x14ac:dyDescent="0.25">
      <c r="A12" s="25" t="s">
        <v>61</v>
      </c>
      <c r="B12" s="26">
        <v>2024</v>
      </c>
      <c r="C12" s="27">
        <f>C15+C19+C21+C24+C28+C30+C34+C39+C42+C46+C52+C57</f>
        <v>15488.067000000001</v>
      </c>
      <c r="D12" s="27">
        <f t="shared" ref="D12:F12" si="0">D15+D19+D21+D24+D28+D30+D34+D39+D42+D46+D52+D57</f>
        <v>13208.166999999999</v>
      </c>
      <c r="E12" s="27"/>
      <c r="F12" s="27">
        <f t="shared" si="0"/>
        <v>1290.5999999999999</v>
      </c>
      <c r="G12" s="3"/>
      <c r="H12" s="3"/>
      <c r="I12" s="4"/>
      <c r="J12" s="7"/>
      <c r="K12" s="7"/>
    </row>
    <row r="13" spans="1:11" ht="15.75" x14ac:dyDescent="0.25">
      <c r="A13" s="25" t="s">
        <v>10</v>
      </c>
      <c r="B13" s="26"/>
      <c r="C13" s="27"/>
      <c r="D13" s="27"/>
      <c r="E13" s="27"/>
      <c r="F13" s="27"/>
      <c r="G13" s="3"/>
      <c r="H13" s="3"/>
      <c r="I13" s="4"/>
      <c r="J13" s="4"/>
      <c r="K13" s="4"/>
    </row>
    <row r="14" spans="1:11" ht="15.75" x14ac:dyDescent="0.25">
      <c r="A14" s="54" t="s">
        <v>11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29.25" customHeight="1" x14ac:dyDescent="0.25">
      <c r="A15" s="21" t="s">
        <v>13</v>
      </c>
      <c r="B15" s="11">
        <v>2024</v>
      </c>
      <c r="C15" s="17">
        <f>SUM(C16:C18)</f>
        <v>0</v>
      </c>
      <c r="D15" s="17">
        <f t="shared" ref="D15:F15" si="1">SUM(D16:D18)</f>
        <v>0</v>
      </c>
      <c r="E15" s="17"/>
      <c r="F15" s="17">
        <f t="shared" si="1"/>
        <v>0</v>
      </c>
      <c r="G15" s="6"/>
      <c r="H15" s="6"/>
      <c r="I15" s="48" t="s">
        <v>59</v>
      </c>
      <c r="J15" s="48" t="s">
        <v>63</v>
      </c>
      <c r="K15" s="48" t="s">
        <v>63</v>
      </c>
    </row>
    <row r="16" spans="1:11" ht="29.25" customHeight="1" x14ac:dyDescent="0.25">
      <c r="A16" s="13" t="s">
        <v>12</v>
      </c>
      <c r="B16" s="13">
        <v>2024</v>
      </c>
      <c r="C16" s="18">
        <v>0</v>
      </c>
      <c r="D16" s="18">
        <v>0</v>
      </c>
      <c r="E16" s="18"/>
      <c r="F16" s="18">
        <v>0</v>
      </c>
      <c r="G16" s="6"/>
      <c r="H16" s="6"/>
      <c r="I16" s="49"/>
      <c r="J16" s="49"/>
      <c r="K16" s="49"/>
    </row>
    <row r="17" spans="1:13" ht="29.25" customHeight="1" x14ac:dyDescent="0.25">
      <c r="A17" s="41" t="s">
        <v>60</v>
      </c>
      <c r="B17" s="41">
        <v>2024</v>
      </c>
      <c r="C17" s="18">
        <v>0</v>
      </c>
      <c r="D17" s="18"/>
      <c r="E17" s="18"/>
      <c r="F17" s="18">
        <v>0</v>
      </c>
      <c r="G17" s="42"/>
      <c r="H17" s="6"/>
      <c r="I17" s="49"/>
      <c r="J17" s="49"/>
      <c r="K17" s="49"/>
    </row>
    <row r="18" spans="1:13" ht="29.25" customHeight="1" x14ac:dyDescent="0.25">
      <c r="A18" s="13" t="s">
        <v>14</v>
      </c>
      <c r="B18" s="13">
        <v>2024</v>
      </c>
      <c r="C18" s="18">
        <v>0</v>
      </c>
      <c r="D18" s="18">
        <v>0</v>
      </c>
      <c r="E18" s="18"/>
      <c r="F18" s="18">
        <v>0</v>
      </c>
      <c r="G18" s="5"/>
      <c r="H18" s="6"/>
      <c r="I18" s="49"/>
      <c r="J18" s="49"/>
      <c r="K18" s="49"/>
    </row>
    <row r="19" spans="1:13" ht="33" customHeight="1" x14ac:dyDescent="0.25">
      <c r="A19" s="21" t="s">
        <v>17</v>
      </c>
      <c r="B19" s="11">
        <v>2024</v>
      </c>
      <c r="C19" s="10">
        <f>C20</f>
        <v>70.599999999999994</v>
      </c>
      <c r="D19" s="10">
        <f t="shared" ref="D19:F19" si="2">D20</f>
        <v>15</v>
      </c>
      <c r="E19" s="10"/>
      <c r="F19" s="10">
        <f t="shared" si="2"/>
        <v>55.6</v>
      </c>
      <c r="G19" s="13"/>
      <c r="H19" s="13"/>
      <c r="I19" s="48" t="s">
        <v>15</v>
      </c>
      <c r="J19" s="48" t="s">
        <v>63</v>
      </c>
      <c r="K19" s="48" t="s">
        <v>63</v>
      </c>
    </row>
    <row r="20" spans="1:13" ht="68.25" customHeight="1" x14ac:dyDescent="0.25">
      <c r="A20" s="22" t="s">
        <v>16</v>
      </c>
      <c r="B20" s="13">
        <v>2024</v>
      </c>
      <c r="C20" s="12">
        <v>70.599999999999994</v>
      </c>
      <c r="D20" s="12">
        <v>15</v>
      </c>
      <c r="E20" s="12"/>
      <c r="F20" s="12">
        <v>55.6</v>
      </c>
      <c r="G20" s="13"/>
      <c r="H20" s="13"/>
      <c r="I20" s="50"/>
      <c r="J20" s="50"/>
      <c r="K20" s="50"/>
      <c r="L20" s="9">
        <f>F20+D20</f>
        <v>70.599999999999994</v>
      </c>
      <c r="M20" s="9">
        <f>L20-C20</f>
        <v>0</v>
      </c>
    </row>
    <row r="21" spans="1:13" ht="54.75" customHeight="1" x14ac:dyDescent="0.25">
      <c r="A21" s="21" t="s">
        <v>56</v>
      </c>
      <c r="B21" s="11">
        <v>2024</v>
      </c>
      <c r="C21" s="17">
        <f>C22</f>
        <v>0</v>
      </c>
      <c r="D21" s="17">
        <f t="shared" ref="D21:F21" si="3">D22</f>
        <v>0</v>
      </c>
      <c r="E21" s="17"/>
      <c r="F21" s="17">
        <f t="shared" si="3"/>
        <v>0</v>
      </c>
      <c r="G21" s="13"/>
      <c r="H21" s="13"/>
      <c r="I21" s="48" t="s">
        <v>18</v>
      </c>
      <c r="J21" s="48" t="s">
        <v>63</v>
      </c>
      <c r="K21" s="48" t="s">
        <v>63</v>
      </c>
    </row>
    <row r="22" spans="1:13" ht="63" customHeight="1" x14ac:dyDescent="0.25">
      <c r="A22" s="16" t="s">
        <v>19</v>
      </c>
      <c r="B22" s="13">
        <v>2024</v>
      </c>
      <c r="C22" s="18">
        <v>0</v>
      </c>
      <c r="D22" s="18">
        <v>0</v>
      </c>
      <c r="E22" s="18"/>
      <c r="F22" s="18">
        <v>0</v>
      </c>
      <c r="G22" s="13"/>
      <c r="H22" s="13"/>
      <c r="I22" s="50"/>
      <c r="J22" s="50"/>
      <c r="K22" s="50"/>
    </row>
    <row r="23" spans="1:13" ht="15.75" x14ac:dyDescent="0.25">
      <c r="A23" s="54" t="s">
        <v>20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3" ht="69.75" customHeight="1" x14ac:dyDescent="0.25">
      <c r="A24" s="23" t="s">
        <v>64</v>
      </c>
      <c r="B24" s="11">
        <v>2024</v>
      </c>
      <c r="C24" s="10">
        <f>C25+C26+C27</f>
        <v>782.9</v>
      </c>
      <c r="D24" s="10">
        <f>D25+D26+D27</f>
        <v>782.9</v>
      </c>
      <c r="E24" s="11"/>
      <c r="F24" s="11"/>
      <c r="G24" s="11"/>
      <c r="H24" s="3"/>
      <c r="I24" s="48" t="s">
        <v>52</v>
      </c>
      <c r="J24" s="48" t="s">
        <v>63</v>
      </c>
      <c r="K24" s="48" t="s">
        <v>65</v>
      </c>
    </row>
    <row r="25" spans="1:13" ht="30.75" customHeight="1" x14ac:dyDescent="0.25">
      <c r="A25" s="16" t="s">
        <v>21</v>
      </c>
      <c r="B25" s="13">
        <v>2024</v>
      </c>
      <c r="C25" s="12">
        <v>0</v>
      </c>
      <c r="D25" s="12">
        <v>0</v>
      </c>
      <c r="E25" s="11"/>
      <c r="F25" s="11"/>
      <c r="G25" s="11"/>
      <c r="H25" s="3"/>
      <c r="I25" s="49"/>
      <c r="J25" s="49"/>
      <c r="K25" s="49"/>
    </row>
    <row r="26" spans="1:13" ht="30.75" customHeight="1" x14ac:dyDescent="0.25">
      <c r="A26" s="16" t="s">
        <v>22</v>
      </c>
      <c r="B26" s="13">
        <v>2024</v>
      </c>
      <c r="C26" s="12">
        <v>782.9</v>
      </c>
      <c r="D26" s="12">
        <v>782.9</v>
      </c>
      <c r="E26" s="13"/>
      <c r="F26" s="13"/>
      <c r="G26" s="13"/>
      <c r="H26" s="6"/>
      <c r="I26" s="49"/>
      <c r="J26" s="49"/>
      <c r="K26" s="49"/>
    </row>
    <row r="27" spans="1:13" ht="29.25" customHeight="1" x14ac:dyDescent="0.25">
      <c r="A27" s="16" t="s">
        <v>23</v>
      </c>
      <c r="B27" s="13">
        <v>2024</v>
      </c>
      <c r="C27" s="12">
        <v>0</v>
      </c>
      <c r="D27" s="12">
        <v>0</v>
      </c>
      <c r="E27" s="13"/>
      <c r="F27" s="13"/>
      <c r="G27" s="13"/>
      <c r="H27" s="6"/>
      <c r="I27" s="50"/>
      <c r="J27" s="50"/>
      <c r="K27" s="50"/>
    </row>
    <row r="28" spans="1:13" s="15" customFormat="1" ht="81.75" customHeight="1" x14ac:dyDescent="0.25">
      <c r="A28" s="28" t="s">
        <v>24</v>
      </c>
      <c r="B28" s="11">
        <v>2024</v>
      </c>
      <c r="C28" s="10">
        <f>C29</f>
        <v>429.2</v>
      </c>
      <c r="D28" s="10">
        <f t="shared" ref="D28:F28" si="4">D29</f>
        <v>214.6</v>
      </c>
      <c r="E28" s="10"/>
      <c r="F28" s="10">
        <f t="shared" si="4"/>
        <v>214.6</v>
      </c>
      <c r="G28" s="13"/>
      <c r="H28" s="13"/>
      <c r="I28" s="20"/>
      <c r="J28" s="20"/>
      <c r="K28" s="20"/>
    </row>
    <row r="29" spans="1:13" ht="132" customHeight="1" x14ac:dyDescent="0.25">
      <c r="A29" s="30" t="s">
        <v>57</v>
      </c>
      <c r="B29" s="13">
        <v>2024</v>
      </c>
      <c r="C29" s="12">
        <v>429.2</v>
      </c>
      <c r="D29" s="12">
        <v>214.6</v>
      </c>
      <c r="E29" s="12"/>
      <c r="F29" s="12">
        <v>214.6</v>
      </c>
      <c r="G29" s="6"/>
      <c r="H29" s="6"/>
      <c r="I29" s="7"/>
      <c r="J29" s="7"/>
      <c r="K29" s="7"/>
    </row>
    <row r="30" spans="1:13" ht="54" customHeight="1" x14ac:dyDescent="0.25">
      <c r="A30" s="29" t="s">
        <v>58</v>
      </c>
      <c r="B30" s="11">
        <v>2024</v>
      </c>
      <c r="C30" s="17">
        <f>C31+C32+C33</f>
        <v>420</v>
      </c>
      <c r="D30" s="17">
        <f t="shared" ref="D30:F30" si="5">D31+D32+D33</f>
        <v>420</v>
      </c>
      <c r="E30" s="17"/>
      <c r="F30" s="17">
        <f t="shared" si="5"/>
        <v>0</v>
      </c>
      <c r="G30" s="13"/>
      <c r="H30" s="13"/>
      <c r="I30" s="48" t="s">
        <v>53</v>
      </c>
      <c r="J30" s="48" t="s">
        <v>63</v>
      </c>
      <c r="K30" s="48" t="s">
        <v>63</v>
      </c>
    </row>
    <row r="31" spans="1:13" ht="37.5" customHeight="1" x14ac:dyDescent="0.25">
      <c r="A31" s="16" t="s">
        <v>25</v>
      </c>
      <c r="B31" s="13">
        <v>2024</v>
      </c>
      <c r="C31" s="19">
        <v>420</v>
      </c>
      <c r="D31" s="19">
        <v>420</v>
      </c>
      <c r="E31" s="18"/>
      <c r="F31" s="18"/>
      <c r="G31" s="13"/>
      <c r="H31" s="13"/>
      <c r="I31" s="49"/>
      <c r="J31" s="49"/>
      <c r="K31" s="49"/>
    </row>
    <row r="32" spans="1:13" ht="39.75" customHeight="1" x14ac:dyDescent="0.25">
      <c r="A32" s="16" t="s">
        <v>26</v>
      </c>
      <c r="B32" s="31">
        <v>2024</v>
      </c>
      <c r="C32" s="18">
        <v>0</v>
      </c>
      <c r="D32" s="18">
        <v>0</v>
      </c>
      <c r="E32" s="18"/>
      <c r="F32" s="18"/>
      <c r="G32" s="13"/>
      <c r="H32" s="13"/>
      <c r="I32" s="49"/>
      <c r="J32" s="49"/>
      <c r="K32" s="49"/>
    </row>
    <row r="33" spans="1:13" ht="65.25" customHeight="1" x14ac:dyDescent="0.25">
      <c r="A33" s="16" t="s">
        <v>27</v>
      </c>
      <c r="B33" s="31">
        <v>2024</v>
      </c>
      <c r="C33" s="18">
        <v>0</v>
      </c>
      <c r="D33" s="18">
        <v>0</v>
      </c>
      <c r="E33" s="18"/>
      <c r="F33" s="18">
        <v>0</v>
      </c>
      <c r="G33" s="13"/>
      <c r="H33" s="13"/>
      <c r="I33" s="50"/>
      <c r="J33" s="50"/>
      <c r="K33" s="50"/>
    </row>
    <row r="34" spans="1:13" ht="56.25" customHeight="1" x14ac:dyDescent="0.25">
      <c r="A34" s="28" t="s">
        <v>66</v>
      </c>
      <c r="B34" s="11">
        <v>2024</v>
      </c>
      <c r="C34" s="10">
        <f>C35+C36+C37+C38</f>
        <v>4854.8500000000004</v>
      </c>
      <c r="D34" s="10">
        <f>D35+D36+D37+D38</f>
        <v>4247.8500000000004</v>
      </c>
      <c r="E34" s="13"/>
      <c r="F34" s="13"/>
      <c r="G34" s="13"/>
      <c r="H34" s="13"/>
      <c r="I34" s="48" t="s">
        <v>54</v>
      </c>
      <c r="J34" s="48" t="s">
        <v>63</v>
      </c>
      <c r="K34" s="48" t="s">
        <v>67</v>
      </c>
    </row>
    <row r="35" spans="1:13" ht="46.5" customHeight="1" x14ac:dyDescent="0.25">
      <c r="A35" s="16" t="s">
        <v>28</v>
      </c>
      <c r="B35" s="13">
        <v>2024</v>
      </c>
      <c r="C35" s="12">
        <v>1100</v>
      </c>
      <c r="D35" s="12">
        <v>1100</v>
      </c>
      <c r="E35" s="13"/>
      <c r="F35" s="13"/>
      <c r="G35" s="13"/>
      <c r="H35" s="13"/>
      <c r="I35" s="49"/>
      <c r="J35" s="49"/>
      <c r="K35" s="49"/>
    </row>
    <row r="36" spans="1:13" ht="36" customHeight="1" x14ac:dyDescent="0.25">
      <c r="A36" s="16" t="s">
        <v>29</v>
      </c>
      <c r="B36" s="13">
        <v>2024</v>
      </c>
      <c r="C36" s="12">
        <v>30</v>
      </c>
      <c r="D36" s="12">
        <v>30</v>
      </c>
      <c r="E36" s="13"/>
      <c r="F36" s="13"/>
      <c r="G36" s="13"/>
      <c r="H36" s="13"/>
      <c r="I36" s="49"/>
      <c r="J36" s="49"/>
      <c r="K36" s="49"/>
    </row>
    <row r="37" spans="1:13" ht="40.5" customHeight="1" x14ac:dyDescent="0.25">
      <c r="A37" s="16" t="s">
        <v>30</v>
      </c>
      <c r="B37" s="13">
        <v>2024</v>
      </c>
      <c r="C37" s="12">
        <v>3654.25</v>
      </c>
      <c r="D37" s="12">
        <v>3047.25</v>
      </c>
      <c r="E37" s="13"/>
      <c r="F37" s="13"/>
      <c r="G37" s="13"/>
      <c r="H37" s="13"/>
      <c r="I37" s="49"/>
      <c r="J37" s="49"/>
      <c r="K37" s="49"/>
    </row>
    <row r="38" spans="1:13" ht="45" customHeight="1" x14ac:dyDescent="0.25">
      <c r="A38" s="16" t="s">
        <v>31</v>
      </c>
      <c r="B38" s="13">
        <v>2024</v>
      </c>
      <c r="C38" s="12">
        <v>70.599999999999994</v>
      </c>
      <c r="D38" s="12">
        <v>70.599999999999994</v>
      </c>
      <c r="E38" s="13"/>
      <c r="F38" s="13"/>
      <c r="G38" s="13"/>
      <c r="H38" s="13"/>
      <c r="I38" s="50"/>
      <c r="J38" s="50"/>
      <c r="K38" s="50"/>
    </row>
    <row r="39" spans="1:13" ht="42.75" customHeight="1" x14ac:dyDescent="0.25">
      <c r="A39" s="23" t="s">
        <v>32</v>
      </c>
      <c r="B39" s="11">
        <v>2024</v>
      </c>
      <c r="C39" s="10">
        <f>C40+C41</f>
        <v>200</v>
      </c>
      <c r="D39" s="10">
        <f>D40+D41</f>
        <v>200</v>
      </c>
      <c r="E39" s="13"/>
      <c r="F39" s="13"/>
      <c r="G39" s="13"/>
      <c r="H39" s="13"/>
      <c r="I39" s="24"/>
      <c r="J39" s="48" t="s">
        <v>63</v>
      </c>
      <c r="K39" s="48" t="s">
        <v>63</v>
      </c>
    </row>
    <row r="40" spans="1:13" ht="27" customHeight="1" x14ac:dyDescent="0.25">
      <c r="A40" s="16" t="s">
        <v>33</v>
      </c>
      <c r="B40" s="13">
        <v>2024</v>
      </c>
      <c r="C40" s="12">
        <v>200</v>
      </c>
      <c r="D40" s="12">
        <v>200</v>
      </c>
      <c r="E40" s="13"/>
      <c r="F40" s="13"/>
      <c r="G40" s="13"/>
      <c r="H40" s="13"/>
      <c r="I40" s="20"/>
      <c r="J40" s="49"/>
      <c r="K40" s="49"/>
    </row>
    <row r="41" spans="1:13" ht="54.75" customHeight="1" x14ac:dyDescent="0.25">
      <c r="A41" s="16" t="s">
        <v>34</v>
      </c>
      <c r="B41" s="13">
        <v>2024</v>
      </c>
      <c r="C41" s="12">
        <v>0</v>
      </c>
      <c r="D41" s="12">
        <v>0</v>
      </c>
      <c r="E41" s="13"/>
      <c r="F41" s="13"/>
      <c r="G41" s="13"/>
      <c r="H41" s="13"/>
      <c r="I41" s="24"/>
      <c r="J41" s="50"/>
      <c r="K41" s="50"/>
    </row>
    <row r="42" spans="1:13" ht="132" x14ac:dyDescent="0.25">
      <c r="A42" s="37" t="s">
        <v>35</v>
      </c>
      <c r="B42" s="39">
        <v>2024</v>
      </c>
      <c r="C42" s="17">
        <f>C43+C44+C45</f>
        <v>1133.8</v>
      </c>
      <c r="D42" s="17">
        <f t="shared" ref="D42:F42" si="6">D43+D44+D45</f>
        <v>113.4</v>
      </c>
      <c r="E42" s="17"/>
      <c r="F42" s="17">
        <f t="shared" si="6"/>
        <v>1020.4</v>
      </c>
      <c r="G42" s="40"/>
      <c r="H42" s="40"/>
      <c r="I42" s="38" t="s">
        <v>71</v>
      </c>
      <c r="J42" s="34" t="s">
        <v>63</v>
      </c>
      <c r="K42" s="34" t="s">
        <v>63</v>
      </c>
      <c r="L42" s="9">
        <f>F42+D42</f>
        <v>1133.8</v>
      </c>
      <c r="M42" s="9">
        <f>L42-C42</f>
        <v>0</v>
      </c>
    </row>
    <row r="43" spans="1:13" ht="133.5" customHeight="1" x14ac:dyDescent="0.25">
      <c r="A43" s="32" t="s">
        <v>36</v>
      </c>
      <c r="B43" s="40">
        <v>2024</v>
      </c>
      <c r="C43" s="18">
        <v>1133.8</v>
      </c>
      <c r="D43" s="18">
        <v>113.4</v>
      </c>
      <c r="E43" s="18"/>
      <c r="F43" s="18">
        <v>1020.4</v>
      </c>
      <c r="G43" s="40"/>
      <c r="H43" s="40"/>
      <c r="I43" s="38" t="s">
        <v>69</v>
      </c>
      <c r="J43" s="35"/>
      <c r="K43" s="35"/>
      <c r="L43" s="9">
        <f>F43+D43</f>
        <v>1133.8</v>
      </c>
      <c r="M43" s="9">
        <f>L43-C43</f>
        <v>0</v>
      </c>
    </row>
    <row r="44" spans="1:13" ht="105" customHeight="1" x14ac:dyDescent="0.25">
      <c r="A44" s="32" t="s">
        <v>37</v>
      </c>
      <c r="B44" s="40">
        <v>2024</v>
      </c>
      <c r="C44" s="18">
        <v>0</v>
      </c>
      <c r="D44" s="18">
        <v>0</v>
      </c>
      <c r="E44" s="18"/>
      <c r="F44" s="18">
        <v>0</v>
      </c>
      <c r="G44" s="40"/>
      <c r="H44" s="40"/>
      <c r="I44" s="38"/>
      <c r="J44" s="35"/>
      <c r="K44" s="35"/>
      <c r="L44" s="9">
        <f>F44+D44</f>
        <v>0</v>
      </c>
      <c r="M44" s="9">
        <f>L44-C44</f>
        <v>0</v>
      </c>
    </row>
    <row r="45" spans="1:13" ht="47.25" customHeight="1" x14ac:dyDescent="0.25">
      <c r="A45" s="32" t="s">
        <v>38</v>
      </c>
      <c r="B45" s="40">
        <v>2024</v>
      </c>
      <c r="C45" s="18">
        <v>0</v>
      </c>
      <c r="D45" s="18">
        <v>0</v>
      </c>
      <c r="E45" s="18"/>
      <c r="F45" s="18">
        <v>0</v>
      </c>
      <c r="G45" s="40"/>
      <c r="H45" s="40"/>
      <c r="I45" s="33"/>
      <c r="J45" s="36"/>
      <c r="K45" s="36"/>
      <c r="L45" s="9">
        <f>F45+D45</f>
        <v>0</v>
      </c>
      <c r="M45" s="9">
        <f>L45-C45</f>
        <v>0</v>
      </c>
    </row>
    <row r="46" spans="1:13" ht="55.5" customHeight="1" x14ac:dyDescent="0.25">
      <c r="A46" s="23" t="s">
        <v>72</v>
      </c>
      <c r="B46" s="11">
        <v>2024</v>
      </c>
      <c r="C46" s="10">
        <f>C47+C48+C49+C50+C51</f>
        <v>4071.317</v>
      </c>
      <c r="D46" s="10">
        <f>D47+D48+D49+D50+D51</f>
        <v>3689.0169999999998</v>
      </c>
      <c r="E46" s="11"/>
      <c r="F46" s="11"/>
      <c r="G46" s="11"/>
      <c r="H46" s="11"/>
      <c r="I46" s="48" t="s">
        <v>70</v>
      </c>
      <c r="J46" s="48" t="s">
        <v>63</v>
      </c>
      <c r="K46" s="48" t="s">
        <v>63</v>
      </c>
    </row>
    <row r="47" spans="1:13" ht="47.25" customHeight="1" x14ac:dyDescent="0.25">
      <c r="A47" s="16" t="s">
        <v>39</v>
      </c>
      <c r="B47" s="13">
        <v>2024</v>
      </c>
      <c r="C47" s="12">
        <v>2946.5169999999998</v>
      </c>
      <c r="D47" s="12">
        <v>2946.5169999999998</v>
      </c>
      <c r="E47" s="13"/>
      <c r="F47" s="13"/>
      <c r="G47" s="13"/>
      <c r="H47" s="13"/>
      <c r="I47" s="49"/>
      <c r="J47" s="49"/>
      <c r="K47" s="49"/>
    </row>
    <row r="48" spans="1:13" ht="45" customHeight="1" x14ac:dyDescent="0.25">
      <c r="A48" s="16" t="s">
        <v>40</v>
      </c>
      <c r="B48" s="13">
        <v>2024</v>
      </c>
      <c r="C48" s="12">
        <v>0</v>
      </c>
      <c r="D48" s="12">
        <v>0</v>
      </c>
      <c r="E48" s="13"/>
      <c r="F48" s="13"/>
      <c r="G48" s="13"/>
      <c r="H48" s="13"/>
      <c r="I48" s="49"/>
      <c r="J48" s="49"/>
      <c r="K48" s="49"/>
    </row>
    <row r="49" spans="1:11" ht="49.5" customHeight="1" x14ac:dyDescent="0.25">
      <c r="A49" s="16" t="s">
        <v>41</v>
      </c>
      <c r="B49" s="13">
        <v>2024</v>
      </c>
      <c r="C49" s="12">
        <v>700</v>
      </c>
      <c r="D49" s="12">
        <v>700</v>
      </c>
      <c r="E49" s="13"/>
      <c r="F49" s="13"/>
      <c r="G49" s="13"/>
      <c r="H49" s="13"/>
      <c r="I49" s="49"/>
      <c r="J49" s="49"/>
      <c r="K49" s="49"/>
    </row>
    <row r="50" spans="1:11" ht="66.75" customHeight="1" x14ac:dyDescent="0.25">
      <c r="A50" s="16" t="s">
        <v>42</v>
      </c>
      <c r="B50" s="13">
        <v>2024</v>
      </c>
      <c r="C50" s="12">
        <v>0</v>
      </c>
      <c r="D50" s="12">
        <v>0</v>
      </c>
      <c r="E50" s="13"/>
      <c r="F50" s="13"/>
      <c r="G50" s="13"/>
      <c r="H50" s="13"/>
      <c r="I50" s="49"/>
      <c r="J50" s="49"/>
      <c r="K50" s="49"/>
    </row>
    <row r="51" spans="1:11" ht="108.75" customHeight="1" x14ac:dyDescent="0.25">
      <c r="A51" s="44" t="s">
        <v>37</v>
      </c>
      <c r="B51" s="13">
        <v>2024</v>
      </c>
      <c r="C51" s="12">
        <v>424.8</v>
      </c>
      <c r="D51" s="12">
        <v>42.5</v>
      </c>
      <c r="E51" s="13"/>
      <c r="F51" s="13">
        <v>382.3</v>
      </c>
      <c r="G51" s="13"/>
      <c r="H51" s="13"/>
      <c r="I51" s="50"/>
      <c r="J51" s="50"/>
      <c r="K51" s="50"/>
    </row>
    <row r="52" spans="1:11" ht="54" customHeight="1" x14ac:dyDescent="0.25">
      <c r="A52" s="23" t="s">
        <v>73</v>
      </c>
      <c r="B52" s="11">
        <v>2024</v>
      </c>
      <c r="C52" s="10">
        <f>C53+C54+C55+C56</f>
        <v>125</v>
      </c>
      <c r="D52" s="10">
        <f>D53+D54+D55+D56</f>
        <v>125</v>
      </c>
      <c r="E52" s="13"/>
      <c r="F52" s="13"/>
      <c r="G52" s="13"/>
      <c r="H52" s="13"/>
      <c r="I52" s="51" t="s">
        <v>74</v>
      </c>
      <c r="J52" s="48" t="s">
        <v>63</v>
      </c>
      <c r="K52" s="48" t="s">
        <v>63</v>
      </c>
    </row>
    <row r="53" spans="1:11" ht="54.75" customHeight="1" x14ac:dyDescent="0.25">
      <c r="A53" s="43" t="s">
        <v>44</v>
      </c>
      <c r="B53" s="13">
        <v>2024</v>
      </c>
      <c r="C53" s="12">
        <v>10</v>
      </c>
      <c r="D53" s="12">
        <v>10</v>
      </c>
      <c r="E53" s="13"/>
      <c r="F53" s="13"/>
      <c r="G53" s="13"/>
      <c r="H53" s="13"/>
      <c r="I53" s="52"/>
      <c r="J53" s="49"/>
      <c r="K53" s="49"/>
    </row>
    <row r="54" spans="1:11" ht="47.25" customHeight="1" x14ac:dyDescent="0.25">
      <c r="A54" s="16" t="s">
        <v>43</v>
      </c>
      <c r="B54" s="13">
        <v>2024</v>
      </c>
      <c r="C54" s="12">
        <v>100</v>
      </c>
      <c r="D54" s="12">
        <v>100</v>
      </c>
      <c r="E54" s="13"/>
      <c r="F54" s="13"/>
      <c r="G54" s="13"/>
      <c r="H54" s="13"/>
      <c r="I54" s="52"/>
      <c r="J54" s="49"/>
      <c r="K54" s="49"/>
    </row>
    <row r="55" spans="1:11" ht="45" customHeight="1" x14ac:dyDescent="0.25">
      <c r="A55" s="16" t="s">
        <v>44</v>
      </c>
      <c r="B55" s="13">
        <v>2024</v>
      </c>
      <c r="C55" s="12">
        <v>10</v>
      </c>
      <c r="D55" s="12">
        <v>10</v>
      </c>
      <c r="E55" s="13"/>
      <c r="F55" s="13"/>
      <c r="G55" s="13"/>
      <c r="H55" s="13"/>
      <c r="I55" s="52"/>
      <c r="J55" s="49"/>
      <c r="K55" s="49"/>
    </row>
    <row r="56" spans="1:11" ht="43.5" customHeight="1" x14ac:dyDescent="0.25">
      <c r="A56" s="16" t="s">
        <v>45</v>
      </c>
      <c r="B56" s="13">
        <v>2024</v>
      </c>
      <c r="C56" s="12">
        <v>5</v>
      </c>
      <c r="D56" s="12">
        <v>5</v>
      </c>
      <c r="E56" s="13"/>
      <c r="F56" s="13"/>
      <c r="G56" s="13"/>
      <c r="H56" s="13"/>
      <c r="I56" s="53"/>
      <c r="J56" s="50"/>
      <c r="K56" s="50"/>
    </row>
    <row r="57" spans="1:11" ht="45" customHeight="1" x14ac:dyDescent="0.25">
      <c r="A57" s="23" t="s">
        <v>68</v>
      </c>
      <c r="B57" s="11">
        <v>2024</v>
      </c>
      <c r="C57" s="10">
        <f>C58+C59</f>
        <v>3400.4</v>
      </c>
      <c r="D57" s="10">
        <f>D58+D59</f>
        <v>3400.4</v>
      </c>
      <c r="E57" s="13"/>
      <c r="F57" s="13"/>
      <c r="G57" s="13"/>
      <c r="H57" s="13"/>
      <c r="I57" s="24"/>
      <c r="J57" s="48" t="s">
        <v>63</v>
      </c>
      <c r="K57" s="48" t="s">
        <v>63</v>
      </c>
    </row>
    <row r="58" spans="1:11" ht="57.75" customHeight="1" x14ac:dyDescent="0.25">
      <c r="A58" s="16" t="s">
        <v>46</v>
      </c>
      <c r="B58" s="13">
        <v>2024</v>
      </c>
      <c r="C58" s="12">
        <v>3400.4</v>
      </c>
      <c r="D58" s="12">
        <v>3400.4</v>
      </c>
      <c r="E58" s="13"/>
      <c r="F58" s="13"/>
      <c r="G58" s="13"/>
      <c r="H58" s="13"/>
      <c r="I58" s="24"/>
      <c r="J58" s="49"/>
      <c r="K58" s="49"/>
    </row>
    <row r="59" spans="1:11" ht="65.25" customHeight="1" x14ac:dyDescent="0.25">
      <c r="A59" s="16" t="s">
        <v>47</v>
      </c>
      <c r="B59" s="13">
        <v>2024</v>
      </c>
      <c r="C59" s="12">
        <v>0</v>
      </c>
      <c r="D59" s="12">
        <v>0</v>
      </c>
      <c r="E59" s="13"/>
      <c r="F59" s="13"/>
      <c r="G59" s="13"/>
      <c r="H59" s="13"/>
      <c r="I59" s="24"/>
      <c r="J59" s="50"/>
      <c r="K59" s="50"/>
    </row>
  </sheetData>
  <mergeCells count="43">
    <mergeCell ref="I19:I20"/>
    <mergeCell ref="J19:J20"/>
    <mergeCell ref="K19:K20"/>
    <mergeCell ref="A11:K11"/>
    <mergeCell ref="A14:K14"/>
    <mergeCell ref="I15:I18"/>
    <mergeCell ref="J15:J18"/>
    <mergeCell ref="K15:K18"/>
    <mergeCell ref="A23:K23"/>
    <mergeCell ref="J24:J27"/>
    <mergeCell ref="K24:K27"/>
    <mergeCell ref="I21:I22"/>
    <mergeCell ref="J21:J22"/>
    <mergeCell ref="K21:K22"/>
    <mergeCell ref="K34:K38"/>
    <mergeCell ref="I30:I33"/>
    <mergeCell ref="J30:J33"/>
    <mergeCell ref="K30:K33"/>
    <mergeCell ref="I24:I27"/>
    <mergeCell ref="J46:J51"/>
    <mergeCell ref="K46:K51"/>
    <mergeCell ref="I46:I51"/>
    <mergeCell ref="J57:J59"/>
    <mergeCell ref="K57:K59"/>
    <mergeCell ref="I52:I56"/>
    <mergeCell ref="J52:J56"/>
    <mergeCell ref="K52:K56"/>
    <mergeCell ref="J39:J41"/>
    <mergeCell ref="K39:K41"/>
    <mergeCell ref="I34:I38"/>
    <mergeCell ref="A2:K2"/>
    <mergeCell ref="A3:K3"/>
    <mergeCell ref="A4:K4"/>
    <mergeCell ref="A5:K5"/>
    <mergeCell ref="A7:A9"/>
    <mergeCell ref="K7:K9"/>
    <mergeCell ref="B7:B9"/>
    <mergeCell ref="C7:H7"/>
    <mergeCell ref="I7:I9"/>
    <mergeCell ref="J7:J9"/>
    <mergeCell ref="C8:C9"/>
    <mergeCell ref="D8:H8"/>
    <mergeCell ref="J34:J38"/>
  </mergeCells>
  <pageMargins left="0.31496062992125984" right="0.31496062992125984" top="0.35433070866141736" bottom="0.35433070866141736" header="0.31496062992125984" footer="0.31496062992125984"/>
  <pageSetup paperSize="9" scale="8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2025-03-18T10:55:35Z</dcterms:modified>
</cp:coreProperties>
</file>