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35"/>
  </bookViews>
  <sheets>
    <sheet name="2025-2027" sheetId="2" r:id="rId1"/>
  </sheets>
  <calcPr calcId="152511"/>
</workbook>
</file>

<file path=xl/calcChain.xml><?xml version="1.0" encoding="utf-8"?>
<calcChain xmlns="http://schemas.openxmlformats.org/spreadsheetml/2006/main">
  <c r="C110" i="2" l="1"/>
  <c r="C126" i="2"/>
  <c r="C123" i="2"/>
  <c r="C124" i="2"/>
  <c r="C122" i="2"/>
  <c r="D114" i="2"/>
  <c r="C114" i="2" s="1"/>
  <c r="C119" i="2"/>
  <c r="C120" i="2"/>
  <c r="C118" i="2"/>
  <c r="C82" i="2"/>
  <c r="D65" i="2"/>
  <c r="D34" i="2"/>
  <c r="D41" i="2"/>
  <c r="E41" i="2"/>
  <c r="F41" i="2"/>
  <c r="G41" i="2"/>
  <c r="H41" i="2"/>
  <c r="C39" i="2"/>
  <c r="C40" i="2"/>
  <c r="C38" i="2"/>
  <c r="F27" i="2"/>
  <c r="F28" i="2" s="1"/>
  <c r="D27" i="2"/>
  <c r="D28" i="2" s="1"/>
  <c r="C28" i="2"/>
  <c r="C31" i="2"/>
  <c r="C32" i="2" s="1"/>
  <c r="D24" i="2"/>
  <c r="H32" i="2"/>
  <c r="H25" i="2"/>
  <c r="H20" i="2"/>
  <c r="D128" i="2"/>
  <c r="E128" i="2"/>
  <c r="F128" i="2"/>
  <c r="G128" i="2"/>
  <c r="H128" i="2"/>
  <c r="E126" i="2"/>
  <c r="F126" i="2"/>
  <c r="G126" i="2"/>
  <c r="H126" i="2"/>
  <c r="D127" i="2"/>
  <c r="E127" i="2"/>
  <c r="F127" i="2"/>
  <c r="G127" i="2"/>
  <c r="H127" i="2"/>
  <c r="D133" i="2"/>
  <c r="E133" i="2"/>
  <c r="F133" i="2"/>
  <c r="G133" i="2"/>
  <c r="H133" i="2"/>
  <c r="C131" i="2"/>
  <c r="C132" i="2"/>
  <c r="C128" i="2" s="1"/>
  <c r="C130" i="2"/>
  <c r="F115" i="2"/>
  <c r="F116" i="2"/>
  <c r="F114" i="2"/>
  <c r="D115" i="2"/>
  <c r="D116" i="2"/>
  <c r="D125" i="2"/>
  <c r="F125" i="2"/>
  <c r="D121" i="2"/>
  <c r="G74" i="2"/>
  <c r="H74" i="2"/>
  <c r="F74" i="2"/>
  <c r="D75" i="2"/>
  <c r="D76" i="2"/>
  <c r="D74" i="2"/>
  <c r="E77" i="2"/>
  <c r="D113" i="2"/>
  <c r="E113" i="2"/>
  <c r="F113" i="2"/>
  <c r="G113" i="2"/>
  <c r="H113" i="2"/>
  <c r="C111" i="2"/>
  <c r="C112" i="2"/>
  <c r="C106" i="2"/>
  <c r="D109" i="2"/>
  <c r="E109" i="2"/>
  <c r="F109" i="2"/>
  <c r="G109" i="2"/>
  <c r="H109" i="2"/>
  <c r="C107" i="2"/>
  <c r="C108" i="2"/>
  <c r="D105" i="2"/>
  <c r="E105" i="2"/>
  <c r="F105" i="2"/>
  <c r="G105" i="2"/>
  <c r="H105" i="2"/>
  <c r="C103" i="2"/>
  <c r="C104" i="2"/>
  <c r="C102" i="2"/>
  <c r="D101" i="2"/>
  <c r="E101" i="2"/>
  <c r="F101" i="2"/>
  <c r="G101" i="2"/>
  <c r="H101" i="2"/>
  <c r="C99" i="2"/>
  <c r="C100" i="2"/>
  <c r="C98" i="2"/>
  <c r="D97" i="2"/>
  <c r="E97" i="2"/>
  <c r="F97" i="2"/>
  <c r="G97" i="2"/>
  <c r="H97" i="2"/>
  <c r="D93" i="2"/>
  <c r="E93" i="2"/>
  <c r="F93" i="2"/>
  <c r="G93" i="2"/>
  <c r="H93" i="2"/>
  <c r="C95" i="2"/>
  <c r="C96" i="2"/>
  <c r="C94" i="2"/>
  <c r="C91" i="2"/>
  <c r="C92" i="2"/>
  <c r="C90" i="2"/>
  <c r="D89" i="2"/>
  <c r="E89" i="2"/>
  <c r="F89" i="2"/>
  <c r="G89" i="2"/>
  <c r="H89" i="2"/>
  <c r="C87" i="2"/>
  <c r="C88" i="2"/>
  <c r="C86" i="2"/>
  <c r="D85" i="2"/>
  <c r="E85" i="2"/>
  <c r="F85" i="2"/>
  <c r="G85" i="2"/>
  <c r="H85" i="2"/>
  <c r="C83" i="2"/>
  <c r="C84" i="2"/>
  <c r="H79" i="2"/>
  <c r="G79" i="2" s="1"/>
  <c r="F79" i="2" s="1"/>
  <c r="E79" i="2" s="1"/>
  <c r="C79" i="2" s="1"/>
  <c r="H80" i="2"/>
  <c r="G80" i="2" s="1"/>
  <c r="G76" i="2" s="1"/>
  <c r="C78" i="2"/>
  <c r="H59" i="2"/>
  <c r="H60" i="2"/>
  <c r="G59" i="2"/>
  <c r="G60" i="2"/>
  <c r="F59" i="2"/>
  <c r="F60" i="2"/>
  <c r="E59" i="2"/>
  <c r="E60" i="2"/>
  <c r="D59" i="2"/>
  <c r="D60" i="2"/>
  <c r="D58" i="2"/>
  <c r="E58" i="2"/>
  <c r="D73" i="2"/>
  <c r="E73" i="2"/>
  <c r="F73" i="2"/>
  <c r="C71" i="2"/>
  <c r="C72" i="2"/>
  <c r="D69" i="2"/>
  <c r="E69" i="2"/>
  <c r="F69" i="2"/>
  <c r="G69" i="2"/>
  <c r="G70" i="2" s="1"/>
  <c r="H69" i="2"/>
  <c r="H70" i="2" s="1"/>
  <c r="C67" i="2"/>
  <c r="C68" i="2"/>
  <c r="C66" i="2"/>
  <c r="E65" i="2"/>
  <c r="F65" i="2"/>
  <c r="G65" i="2"/>
  <c r="H65" i="2"/>
  <c r="C63" i="2"/>
  <c r="C59" i="2" s="1"/>
  <c r="C64" i="2"/>
  <c r="C62" i="2"/>
  <c r="D35" i="2"/>
  <c r="D36" i="2"/>
  <c r="D57" i="2"/>
  <c r="D53" i="2"/>
  <c r="C47" i="2"/>
  <c r="C48" i="2"/>
  <c r="C46" i="2"/>
  <c r="D49" i="2"/>
  <c r="E49" i="2"/>
  <c r="E50" i="2" s="1"/>
  <c r="F49" i="2"/>
  <c r="F50" i="2" s="1"/>
  <c r="G49" i="2"/>
  <c r="G50" i="2" s="1"/>
  <c r="H49" i="2"/>
  <c r="H50" i="2" s="1"/>
  <c r="D45" i="2"/>
  <c r="E45" i="2"/>
  <c r="F45" i="2"/>
  <c r="G45" i="2"/>
  <c r="H45" i="2"/>
  <c r="C43" i="2"/>
  <c r="C44" i="2"/>
  <c r="C42" i="2"/>
  <c r="C21" i="2"/>
  <c r="C17" i="2" s="1"/>
  <c r="C25" i="2"/>
  <c r="G32" i="2"/>
  <c r="G25" i="2"/>
  <c r="F32" i="2"/>
  <c r="D32" i="2"/>
  <c r="E32" i="2"/>
  <c r="D19" i="2"/>
  <c r="E19" i="2"/>
  <c r="F19" i="2"/>
  <c r="D18" i="2"/>
  <c r="E18" i="2"/>
  <c r="F18" i="2"/>
  <c r="D17" i="2"/>
  <c r="D20" i="2"/>
  <c r="E24" i="2"/>
  <c r="E20" i="2" s="1"/>
  <c r="F24" i="2"/>
  <c r="F20" i="2" s="1"/>
  <c r="C22" i="2"/>
  <c r="C18" i="2" s="1"/>
  <c r="C23" i="2"/>
  <c r="C74" i="2" l="1"/>
  <c r="C27" i="2"/>
  <c r="H21" i="2"/>
  <c r="H22" i="2"/>
  <c r="C45" i="2"/>
  <c r="D37" i="2"/>
  <c r="D14" i="2"/>
  <c r="C115" i="2"/>
  <c r="C116" i="2"/>
  <c r="D13" i="2"/>
  <c r="C41" i="2"/>
  <c r="H129" i="2"/>
  <c r="G129" i="2"/>
  <c r="F129" i="2"/>
  <c r="C75" i="2"/>
  <c r="D129" i="2"/>
  <c r="E129" i="2"/>
  <c r="C133" i="2"/>
  <c r="C127" i="2"/>
  <c r="C129" i="2" s="1"/>
  <c r="F75" i="2"/>
  <c r="G75" i="2"/>
  <c r="G77" i="2" s="1"/>
  <c r="H75" i="2"/>
  <c r="D77" i="2"/>
  <c r="H76" i="2"/>
  <c r="C113" i="2"/>
  <c r="C109" i="2"/>
  <c r="C105" i="2"/>
  <c r="C101" i="2"/>
  <c r="C60" i="2"/>
  <c r="F61" i="2"/>
  <c r="C97" i="2"/>
  <c r="C93" i="2"/>
  <c r="C89" i="2"/>
  <c r="C85" i="2"/>
  <c r="G81" i="2"/>
  <c r="F80" i="2"/>
  <c r="F76" i="2" s="1"/>
  <c r="H81" i="2"/>
  <c r="G58" i="2"/>
  <c r="G61" i="2" s="1"/>
  <c r="G73" i="2"/>
  <c r="H58" i="2"/>
  <c r="H61" i="2" s="1"/>
  <c r="H73" i="2"/>
  <c r="C65" i="2"/>
  <c r="E61" i="2"/>
  <c r="D61" i="2"/>
  <c r="C70" i="2"/>
  <c r="C73" i="2" s="1"/>
  <c r="C69" i="2"/>
  <c r="H51" i="2"/>
  <c r="G51" i="2"/>
  <c r="F51" i="2"/>
  <c r="E51" i="2"/>
  <c r="E52" i="2" s="1"/>
  <c r="E36" i="2" s="1"/>
  <c r="C50" i="2"/>
  <c r="C49" i="2"/>
  <c r="C24" i="2"/>
  <c r="C20" i="2" s="1"/>
  <c r="C19" i="2"/>
  <c r="H24" i="2" l="1"/>
  <c r="C58" i="2"/>
  <c r="H23" i="2"/>
  <c r="H77" i="2"/>
  <c r="F77" i="2"/>
  <c r="F81" i="2"/>
  <c r="E80" i="2"/>
  <c r="G35" i="2"/>
  <c r="F35" i="2"/>
  <c r="F13" i="2" s="1"/>
  <c r="C61" i="2"/>
  <c r="E35" i="2"/>
  <c r="G52" i="2"/>
  <c r="F52" i="2"/>
  <c r="H52" i="2"/>
  <c r="H35" i="2"/>
  <c r="E53" i="2"/>
  <c r="E54" i="2" s="1"/>
  <c r="C51" i="2"/>
  <c r="E34" i="2" l="1"/>
  <c r="E37" i="2" s="1"/>
  <c r="G20" i="2"/>
  <c r="E81" i="2"/>
  <c r="E55" i="2"/>
  <c r="E56" i="2" s="1"/>
  <c r="F36" i="2"/>
  <c r="F14" i="2" s="1"/>
  <c r="F53" i="2"/>
  <c r="F54" i="2" s="1"/>
  <c r="F34" i="2" s="1"/>
  <c r="H36" i="2"/>
  <c r="H53" i="2"/>
  <c r="C52" i="2"/>
  <c r="C53" i="2" s="1"/>
  <c r="G53" i="2"/>
  <c r="G54" i="2" s="1"/>
  <c r="G34" i="2" s="1"/>
  <c r="G36" i="2"/>
  <c r="L21" i="2"/>
  <c r="M21" i="2" s="1"/>
  <c r="D25" i="2"/>
  <c r="F25" i="2"/>
  <c r="F17" i="2"/>
  <c r="F12" i="2" s="1"/>
  <c r="D12" i="2" l="1"/>
  <c r="D15" i="2" s="1"/>
  <c r="G37" i="2"/>
  <c r="C54" i="2"/>
  <c r="C34" i="2" s="1"/>
  <c r="C12" i="2" s="1"/>
  <c r="F15" i="2"/>
  <c r="F37" i="2"/>
  <c r="D117" i="2"/>
  <c r="D81" i="2"/>
  <c r="C80" i="2"/>
  <c r="G55" i="2"/>
  <c r="E57" i="2"/>
  <c r="G56" i="2"/>
  <c r="F55" i="2"/>
  <c r="F56" i="2" s="1"/>
  <c r="F57" i="2" s="1"/>
  <c r="H54" i="2"/>
  <c r="H34" i="2" s="1"/>
  <c r="H37" i="2" s="1"/>
  <c r="G24" i="2" l="1"/>
  <c r="C81" i="2"/>
  <c r="C76" i="2"/>
  <c r="C77" i="2" s="1"/>
  <c r="G57" i="2"/>
  <c r="H55" i="2"/>
  <c r="C55" i="2" s="1"/>
  <c r="H56" i="2" l="1"/>
  <c r="C56" i="2" s="1"/>
  <c r="C36" i="2" s="1"/>
  <c r="C35" i="2"/>
  <c r="F117" i="2"/>
  <c r="C57" i="2" l="1"/>
  <c r="C37" i="2"/>
  <c r="H57" i="2"/>
  <c r="F121" i="2"/>
  <c r="C121" i="2"/>
  <c r="C117" i="2"/>
  <c r="C14" i="2"/>
  <c r="C13" i="2"/>
  <c r="C15" i="2" l="1"/>
  <c r="C125" i="2"/>
  <c r="G14" i="2"/>
  <c r="G13" i="2"/>
  <c r="E13" i="2"/>
  <c r="E123" i="2"/>
  <c r="H124" i="2"/>
  <c r="H14" i="2"/>
  <c r="G122" i="2"/>
  <c r="G125" i="2"/>
  <c r="H13" i="2"/>
  <c r="G121" i="2"/>
  <c r="G124" i="2"/>
  <c r="H121" i="2"/>
  <c r="G123" i="2"/>
  <c r="H125" i="2"/>
  <c r="G15" i="2"/>
  <c r="H122" i="2"/>
  <c r="E14" i="2"/>
  <c r="E121" i="2"/>
  <c r="E124" i="2"/>
  <c r="G12" i="2"/>
  <c r="H123" i="2"/>
  <c r="E122" i="2"/>
  <c r="E125" i="2"/>
  <c r="G116" i="2"/>
  <c r="G119" i="2"/>
  <c r="G115" i="2"/>
  <c r="G118" i="2"/>
  <c r="G114" i="2"/>
  <c r="G117" i="2"/>
  <c r="G120" i="2"/>
  <c r="H117" i="2"/>
  <c r="H120" i="2"/>
  <c r="H116" i="2"/>
  <c r="H119" i="2"/>
  <c r="H115" i="2"/>
  <c r="H118" i="2"/>
  <c r="H114" i="2"/>
  <c r="H12" i="2"/>
  <c r="H15" i="2"/>
  <c r="E12" i="2"/>
  <c r="E15" i="2"/>
  <c r="E116" i="2"/>
  <c r="E119" i="2"/>
  <c r="E115" i="2"/>
  <c r="E118" i="2"/>
  <c r="E114" i="2"/>
  <c r="E117" i="2"/>
  <c r="E120" i="2"/>
</calcChain>
</file>

<file path=xl/sharedStrings.xml><?xml version="1.0" encoding="utf-8"?>
<sst xmlns="http://schemas.openxmlformats.org/spreadsheetml/2006/main" count="99" uniqueCount="56">
  <si>
    <t>План</t>
  </si>
  <si>
    <t>реализации муниципальной программы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</si>
  <si>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</si>
  <si>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</si>
  <si>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</si>
  <si>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</si>
  <si>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</si>
  <si>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</si>
  <si>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</si>
  <si>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</si>
  <si>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Итого по муниципальной программе</t>
  </si>
  <si>
    <t>Проектная часть</t>
  </si>
  <si>
    <t>Площадь земель, освобожденных от борщевика Сосновского, га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</si>
  <si>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</si>
  <si>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«Благоустройство сельских территорий»</t>
  </si>
  <si>
    <t>Протяженность отремонтированных дорог, км</t>
  </si>
  <si>
    <t xml:space="preserve">Процессная часть </t>
  </si>
  <si>
    <t>Расходы на содержание муниципальных казенных библиотек</t>
  </si>
  <si>
    <t>Расходы на проектно-изыскательские работы и строительство газопровода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</si>
  <si>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</si>
  <si>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</si>
  <si>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организацию вывоза несанкционированных свалок</t>
  </si>
  <si>
    <t>Расходы на поддержку развития общественной инфраструктуры муниципального значения</t>
  </si>
  <si>
    <t>Расходы на мероприятия по обслуживанию и содержанию автомобильных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</si>
  <si>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</si>
  <si>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</si>
  <si>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</si>
  <si>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</si>
  <si>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</si>
  <si>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</si>
  <si>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</si>
  <si>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</si>
  <si>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</si>
  <si>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</si>
  <si>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</si>
  <si>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Количество мероприятий по благоустройству в целях создания благоприятной среды для проживания и отдыха жителей (обслуживанию уличного освещения, организацию и содержание мест захоронения, прочие мероприятия по благоустройству), ед.</t>
  </si>
  <si>
    <t>Количество мероприятий, направленных на повышение безопасности дорожного движения, ед.</t>
  </si>
  <si>
    <t>Отраслевой проект "Развитие и приведение в нормативное состояние автомобильных дорог общего пользования"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</si>
  <si>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</si>
  <si>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«Комплексное развитие территории Володарского сельского поселения»</t>
  </si>
  <si>
    <t>бюджет Володарского сельского поселения</t>
  </si>
  <si>
    <t>Администрация Володарского сельского поселения</t>
  </si>
  <si>
    <t>СКЦ «Орфей»</t>
  </si>
  <si>
    <t>Комплекс процессных мероприятий "Безопасность Володарского сельского поселения Лужского муниципального района"</t>
  </si>
  <si>
    <t>Комплекс процессных мероприятий "Развитие автомобильных дорог в Володарском сельском поселении Лужского муниципального района"</t>
  </si>
  <si>
    <t>Расходы на мероприятия по профилактике наркомании и токсикомании</t>
  </si>
  <si>
    <t>Комплекс процессных мероприятий "Обеспечение устойчивого функционирования жилищно-коммунального хозяйства и благоустройство в Володарском сельском поселении Лужского муниципального района"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</si>
  <si>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</si>
  <si>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</si>
  <si>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</si>
  <si>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Комплекс процессных мероприятий "Развитие культуры, физической культуры и спорта в Володарском сельском поселении Лужского муниципального района"</t>
  </si>
  <si>
    <t>Комплекс процессных мероприятий "Проектирование и строительство здания социально-культурного центра в Володарском сельском поселении Лужского муниципального района"</t>
  </si>
  <si>
    <t>Расходы на ремонт автомобильных дорог общего пользования местного значения</t>
  </si>
  <si>
    <t>2025-2027</t>
  </si>
  <si>
    <t>на период 2025-2027 гг.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</si>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</sst>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1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2" borderId="0" xfId="0" applyFont="1" applyFill="1"/>
    <xf numFmtId="0" fontId="5" fillId="2" borderId="0" xfId="0" applyFont="1" applyFill="1" applyAlignment="1">
      <alignment horizontal="justify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vertical="center" wrapText="1"/>
    </xf>
    <xf numFmtId="2" fontId="0" fillId="2" borderId="3" xfId="0" applyNumberFormat="1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1" fillId="2" borderId="2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A85" workbookViewId="0">
      <selection activeCell="J114" sqref="J114:J125"/>
    </sheetView>
  </sheetViews>
  <sheetFormatPr defaultRowHeight="15" x14ac:dyDescent="0.25"/>
  <cols>
    <col min="1" max="1" width="36" customWidth="1"/>
    <col min="2" max="2" width="11.85546875" style="2" customWidth="1"/>
    <col min="3" max="3" width="12.42578125" customWidth="1"/>
    <col min="4" max="4" width="13.7109375" customWidth="1"/>
    <col min="5" max="5" width="15.140625" customWidth="1"/>
    <col min="6" max="6" width="11.7109375" customWidth="1"/>
    <col min="7" max="7" width="12.85546875" customWidth="1"/>
    <col min="8" max="8" width="11" customWidth="1"/>
    <col min="9" max="9" width="16" customWidth="1"/>
    <col min="10" max="11" width="15.140625" customWidth="1"/>
    <col min="12" max="12" width="10.5703125" hidden="1" customWidth="1"/>
    <col min="13" max="13" width="0" hidden="1" customWidth="1"/>
  </cols>
  <sheetData>
    <row r="1" spans="1:11" ht="5.25" customHeight="1" x14ac:dyDescent="0.25">
      <c r="A1" s="4"/>
      <c r="B1" s="16"/>
      <c r="C1" s="4"/>
      <c r="D1" s="4"/>
      <c r="E1" s="4"/>
      <c r="F1" s="4"/>
      <c r="G1" s="4"/>
      <c r="H1" s="4"/>
      <c r="I1" s="4"/>
      <c r="J1" s="4"/>
      <c r="K1" s="4"/>
    </row>
    <row r="2" spans="1:11" ht="18.75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8.75" x14ac:dyDescent="0.3">
      <c r="A4" s="39" t="s">
        <v>39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 x14ac:dyDescent="0.3">
      <c r="A5" s="39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8.25" customHeight="1" x14ac:dyDescent="0.25">
      <c r="A6" s="17"/>
      <c r="B6" s="16"/>
      <c r="C6" s="4"/>
      <c r="D6" s="4"/>
      <c r="E6" s="4"/>
      <c r="F6" s="4"/>
      <c r="G6" s="4"/>
      <c r="H6" s="4"/>
      <c r="I6" s="4"/>
      <c r="J6" s="4"/>
      <c r="K6" s="4"/>
    </row>
    <row r="7" spans="1:11" ht="18.75" customHeight="1" x14ac:dyDescent="0.25">
      <c r="A7" s="40" t="s">
        <v>30</v>
      </c>
      <c r="B7" s="40" t="s">
        <v>2</v>
      </c>
      <c r="C7" s="40" t="s">
        <v>3</v>
      </c>
      <c r="D7" s="40"/>
      <c r="E7" s="40"/>
      <c r="F7" s="40"/>
      <c r="G7" s="40"/>
      <c r="H7" s="40"/>
      <c r="I7" s="41" t="s">
        <v>4</v>
      </c>
      <c r="J7" s="41" t="s">
        <v>5</v>
      </c>
      <c r="K7" s="41" t="s">
        <v>31</v>
      </c>
    </row>
    <row r="8" spans="1:11" x14ac:dyDescent="0.25">
      <c r="A8" s="40"/>
      <c r="B8" s="40"/>
      <c r="C8" s="41" t="s">
        <v>6</v>
      </c>
      <c r="D8" s="41" t="s">
        <v>7</v>
      </c>
      <c r="E8" s="41"/>
      <c r="F8" s="41"/>
      <c r="G8" s="41"/>
      <c r="H8" s="41"/>
      <c r="I8" s="41"/>
      <c r="J8" s="41"/>
      <c r="K8" s="41"/>
    </row>
    <row r="9" spans="1:11" ht="51" x14ac:dyDescent="0.25">
      <c r="A9" s="40"/>
      <c r="B9" s="40"/>
      <c r="C9" s="41"/>
      <c r="D9" s="18" t="s">
        <v>40</v>
      </c>
      <c r="E9" s="18" t="s">
        <v>32</v>
      </c>
      <c r="F9" s="18" t="s">
        <v>8</v>
      </c>
      <c r="G9" s="18" t="s">
        <v>9</v>
      </c>
      <c r="H9" s="18" t="s">
        <v>33</v>
      </c>
      <c r="I9" s="41"/>
      <c r="J9" s="41"/>
      <c r="K9" s="41"/>
    </row>
    <row r="10" spans="1:11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26.25" customHeight="1" x14ac:dyDescent="0.25">
      <c r="A12" s="43" t="s">
        <v>39</v>
      </c>
      <c r="B12" s="20">
        <v>2025</v>
      </c>
      <c r="C12" s="21">
        <f t="shared" ref="C12:H14" si="0">C17+C25+C34+C58+C74+C114+C126</f>
        <v>10256.57177</v>
      </c>
      <c r="D12" s="21">
        <f t="shared" si="0"/>
        <v>7988.693009999999</v>
      </c>
      <c r="E12" s="21">
        <f t="shared" ca="1" si="0"/>
        <v>0</v>
      </c>
      <c r="F12" s="21">
        <f t="shared" si="0"/>
        <v>1259.7787599999999</v>
      </c>
      <c r="G12" s="21">
        <f t="shared" ca="1" si="0"/>
        <v>0</v>
      </c>
      <c r="H12" s="21">
        <f t="shared" ca="1" si="0"/>
        <v>0</v>
      </c>
      <c r="I12" s="22"/>
      <c r="J12" s="23"/>
      <c r="K12" s="23"/>
    </row>
    <row r="13" spans="1:11" ht="21.75" customHeight="1" x14ac:dyDescent="0.25">
      <c r="A13" s="44"/>
      <c r="B13" s="20">
        <v>2026</v>
      </c>
      <c r="C13" s="21">
        <f t="shared" si="0"/>
        <v>7565.2797300000002</v>
      </c>
      <c r="D13" s="21">
        <f t="shared" si="0"/>
        <v>7283.2479899999998</v>
      </c>
      <c r="E13" s="21">
        <f t="shared" ca="1" si="0"/>
        <v>0</v>
      </c>
      <c r="F13" s="21">
        <f t="shared" si="0"/>
        <v>282.03174000000001</v>
      </c>
      <c r="G13" s="21">
        <f t="shared" ca="1" si="0"/>
        <v>0</v>
      </c>
      <c r="H13" s="21">
        <f t="shared" ca="1" si="0"/>
        <v>0</v>
      </c>
      <c r="I13" s="22"/>
      <c r="J13" s="23"/>
      <c r="K13" s="23"/>
    </row>
    <row r="14" spans="1:11" ht="25.5" customHeight="1" x14ac:dyDescent="0.25">
      <c r="A14" s="45"/>
      <c r="B14" s="20">
        <v>2027</v>
      </c>
      <c r="C14" s="21">
        <f t="shared" si="0"/>
        <v>7855.7515199999998</v>
      </c>
      <c r="D14" s="21">
        <f t="shared" si="0"/>
        <v>6474.8479900000002</v>
      </c>
      <c r="E14" s="21">
        <f t="shared" ca="1" si="0"/>
        <v>0</v>
      </c>
      <c r="F14" s="21">
        <f t="shared" si="0"/>
        <v>1380.90353</v>
      </c>
      <c r="G14" s="21">
        <f t="shared" ca="1" si="0"/>
        <v>0</v>
      </c>
      <c r="H14" s="21">
        <f t="shared" ca="1" si="0"/>
        <v>0</v>
      </c>
      <c r="I14" s="22"/>
      <c r="J14" s="23"/>
      <c r="K14" s="23"/>
    </row>
    <row r="15" spans="1:11" ht="15.75" x14ac:dyDescent="0.25">
      <c r="A15" s="24" t="s">
        <v>10</v>
      </c>
      <c r="B15" s="20" t="s">
        <v>53</v>
      </c>
      <c r="C15" s="21">
        <f>C12+C13+C14</f>
        <v>25677.603020000002</v>
      </c>
      <c r="D15" s="21">
        <f t="shared" ref="D15:H15" si="1">D12+D13+D14</f>
        <v>21746.788990000001</v>
      </c>
      <c r="E15" s="21">
        <f t="shared" ca="1" si="1"/>
        <v>0</v>
      </c>
      <c r="F15" s="21">
        <f t="shared" si="1"/>
        <v>2922.7140300000001</v>
      </c>
      <c r="G15" s="21">
        <f t="shared" ca="1" si="1"/>
        <v>0</v>
      </c>
      <c r="H15" s="21">
        <f t="shared" ca="1" si="1"/>
        <v>0</v>
      </c>
      <c r="I15" s="22"/>
      <c r="J15" s="22"/>
      <c r="K15" s="22"/>
    </row>
    <row r="16" spans="1:11" ht="15.75" x14ac:dyDescent="0.25">
      <c r="A16" s="33" t="s">
        <v>11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3" ht="21.75" customHeight="1" x14ac:dyDescent="0.25">
      <c r="A17" s="34" t="s">
        <v>14</v>
      </c>
      <c r="B17" s="3">
        <v>2025</v>
      </c>
      <c r="C17" s="7">
        <f>C21</f>
        <v>135.03232</v>
      </c>
      <c r="D17" s="7">
        <f>D21</f>
        <v>14.85356</v>
      </c>
      <c r="E17" s="7">
        <v>0</v>
      </c>
      <c r="F17" s="7">
        <f t="shared" ref="F17:F20" si="2">F21</f>
        <v>120.17876</v>
      </c>
      <c r="G17" s="7">
        <v>0</v>
      </c>
      <c r="H17" s="7">
        <v>0</v>
      </c>
      <c r="I17" s="25" t="s">
        <v>12</v>
      </c>
      <c r="J17" s="25" t="s">
        <v>41</v>
      </c>
      <c r="K17" s="25" t="s">
        <v>41</v>
      </c>
    </row>
    <row r="18" spans="1:13" ht="20.25" customHeight="1" x14ac:dyDescent="0.25">
      <c r="A18" s="35"/>
      <c r="B18" s="3">
        <v>2026</v>
      </c>
      <c r="C18" s="7">
        <f>C22</f>
        <v>116.47972</v>
      </c>
      <c r="D18" s="7">
        <f t="shared" ref="D18:E18" si="3">D22</f>
        <v>11.64798</v>
      </c>
      <c r="E18" s="7">
        <f t="shared" si="3"/>
        <v>0</v>
      </c>
      <c r="F18" s="7">
        <f t="shared" si="2"/>
        <v>104.83174</v>
      </c>
      <c r="G18" s="7">
        <v>0</v>
      </c>
      <c r="H18" s="7">
        <v>0</v>
      </c>
      <c r="I18" s="26"/>
      <c r="J18" s="26"/>
      <c r="K18" s="26"/>
    </row>
    <row r="19" spans="1:13" ht="18.75" customHeight="1" x14ac:dyDescent="0.25">
      <c r="A19" s="35"/>
      <c r="B19" s="3">
        <v>2027</v>
      </c>
      <c r="C19" s="7">
        <f>C23</f>
        <v>91.74297</v>
      </c>
      <c r="D19" s="7">
        <f t="shared" ref="D19:E19" si="4">D23</f>
        <v>7.3394399999999997</v>
      </c>
      <c r="E19" s="7">
        <f t="shared" si="4"/>
        <v>0</v>
      </c>
      <c r="F19" s="7">
        <f t="shared" si="2"/>
        <v>84.403530000000003</v>
      </c>
      <c r="G19" s="7">
        <v>0</v>
      </c>
      <c r="H19" s="7">
        <v>0</v>
      </c>
      <c r="I19" s="26"/>
      <c r="J19" s="26"/>
      <c r="K19" s="26"/>
    </row>
    <row r="20" spans="1:13" ht="22.5" customHeight="1" x14ac:dyDescent="0.25">
      <c r="A20" s="36"/>
      <c r="B20" s="3" t="s">
        <v>53</v>
      </c>
      <c r="C20" s="7">
        <f>C24</f>
        <v>343.25501000000003</v>
      </c>
      <c r="D20" s="7">
        <f t="shared" ref="D20:E20" si="5">D24</f>
        <v>33.840980000000002</v>
      </c>
      <c r="E20" s="7">
        <f t="shared" si="5"/>
        <v>0</v>
      </c>
      <c r="F20" s="7">
        <f t="shared" si="2"/>
        <v>309.41402999999997</v>
      </c>
      <c r="G20" s="7">
        <f t="shared" ref="G20:H20" si="6">G17+G18+G19</f>
        <v>0</v>
      </c>
      <c r="H20" s="7">
        <f t="shared" si="6"/>
        <v>0</v>
      </c>
      <c r="I20" s="26"/>
      <c r="J20" s="26"/>
      <c r="K20" s="26"/>
    </row>
    <row r="21" spans="1:13" ht="68.25" customHeight="1" x14ac:dyDescent="0.25">
      <c r="A21" s="46" t="s">
        <v>13</v>
      </c>
      <c r="B21" s="5">
        <v>2025</v>
      </c>
      <c r="C21" s="8">
        <f>D21+E21+F21</f>
        <v>135.03232</v>
      </c>
      <c r="D21" s="8">
        <v>14.85356</v>
      </c>
      <c r="E21" s="8">
        <v>0</v>
      </c>
      <c r="F21" s="8">
        <v>120.17876</v>
      </c>
      <c r="G21" s="8">
        <v>0</v>
      </c>
      <c r="H21" s="8">
        <f t="shared" ref="G21:H24" si="7">H18+H19+H20</f>
        <v>0</v>
      </c>
      <c r="I21" s="26"/>
      <c r="J21" s="26"/>
      <c r="K21" s="26"/>
      <c r="L21" s="1">
        <f>F21+D21</f>
        <v>135.03232</v>
      </c>
      <c r="M21" s="1">
        <f>L21-C21</f>
        <v>0</v>
      </c>
    </row>
    <row r="22" spans="1:13" ht="33.75" customHeight="1" x14ac:dyDescent="0.25">
      <c r="A22" s="47"/>
      <c r="B22" s="5">
        <v>2026</v>
      </c>
      <c r="C22" s="8">
        <f>D22+E22+F22</f>
        <v>116.47972</v>
      </c>
      <c r="D22" s="8">
        <v>11.64798</v>
      </c>
      <c r="E22" s="8">
        <v>0</v>
      </c>
      <c r="F22" s="8">
        <v>104.83174</v>
      </c>
      <c r="G22" s="8">
        <v>0</v>
      </c>
      <c r="H22" s="8">
        <f t="shared" si="7"/>
        <v>0</v>
      </c>
      <c r="I22" s="37"/>
      <c r="J22" s="37"/>
      <c r="K22" s="37"/>
      <c r="L22" s="1"/>
      <c r="M22" s="1"/>
    </row>
    <row r="23" spans="1:13" ht="34.5" customHeight="1" x14ac:dyDescent="0.25">
      <c r="A23" s="47"/>
      <c r="B23" s="5">
        <v>2027</v>
      </c>
      <c r="C23" s="8">
        <f t="shared" ref="C23" si="8">D23+E23+F23</f>
        <v>91.74297</v>
      </c>
      <c r="D23" s="8">
        <v>7.3394399999999997</v>
      </c>
      <c r="E23" s="8">
        <v>0</v>
      </c>
      <c r="F23" s="8">
        <v>84.403530000000003</v>
      </c>
      <c r="G23" s="8">
        <v>0</v>
      </c>
      <c r="H23" s="8">
        <f t="shared" si="7"/>
        <v>0</v>
      </c>
      <c r="I23" s="37"/>
      <c r="J23" s="37"/>
      <c r="K23" s="37"/>
      <c r="L23" s="1"/>
      <c r="M23" s="1"/>
    </row>
    <row r="24" spans="1:13" ht="35.25" customHeight="1" x14ac:dyDescent="0.25">
      <c r="A24" s="48"/>
      <c r="B24" s="5" t="s">
        <v>53</v>
      </c>
      <c r="C24" s="8">
        <f>C21+C22+C23</f>
        <v>343.25501000000003</v>
      </c>
      <c r="D24" s="8">
        <f>D21+D22+D23</f>
        <v>33.840980000000002</v>
      </c>
      <c r="E24" s="8">
        <f t="shared" ref="E24:F24" si="9">E21+E22+E23</f>
        <v>0</v>
      </c>
      <c r="F24" s="8">
        <f t="shared" si="9"/>
        <v>309.41402999999997</v>
      </c>
      <c r="G24" s="8">
        <f t="shared" si="7"/>
        <v>0</v>
      </c>
      <c r="H24" s="8">
        <f t="shared" si="7"/>
        <v>0</v>
      </c>
      <c r="I24" s="38"/>
      <c r="J24" s="38"/>
      <c r="K24" s="38"/>
      <c r="L24" s="1"/>
      <c r="M24" s="1"/>
    </row>
    <row r="25" spans="1:13" ht="33.75" customHeight="1" x14ac:dyDescent="0.25">
      <c r="A25" s="34" t="s">
        <v>37</v>
      </c>
      <c r="B25" s="3">
        <v>2025</v>
      </c>
      <c r="C25" s="7">
        <f>C29</f>
        <v>0</v>
      </c>
      <c r="D25" s="7">
        <f t="shared" ref="D25:H25" si="10">D29</f>
        <v>0</v>
      </c>
      <c r="E25" s="7">
        <v>0</v>
      </c>
      <c r="F25" s="7">
        <f t="shared" si="10"/>
        <v>0</v>
      </c>
      <c r="G25" s="7">
        <f t="shared" si="10"/>
        <v>0</v>
      </c>
      <c r="H25" s="7">
        <f t="shared" si="10"/>
        <v>0</v>
      </c>
      <c r="I25" s="25" t="s">
        <v>15</v>
      </c>
      <c r="J25" s="25" t="s">
        <v>41</v>
      </c>
      <c r="K25" s="25" t="s">
        <v>41</v>
      </c>
    </row>
    <row r="26" spans="1:13" ht="30" customHeight="1" x14ac:dyDescent="0.25">
      <c r="A26" s="35"/>
      <c r="B26" s="3">
        <v>2026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26"/>
      <c r="J26" s="26"/>
      <c r="K26" s="26"/>
    </row>
    <row r="27" spans="1:13" ht="25.5" customHeight="1" x14ac:dyDescent="0.25">
      <c r="A27" s="35"/>
      <c r="B27" s="3">
        <v>2027</v>
      </c>
      <c r="C27" s="7">
        <f>C31</f>
        <v>1231.23</v>
      </c>
      <c r="D27" s="7">
        <f>D31</f>
        <v>111.93</v>
      </c>
      <c r="E27" s="7">
        <v>0</v>
      </c>
      <c r="F27" s="7">
        <f>F31</f>
        <v>1119.3</v>
      </c>
      <c r="G27" s="7">
        <v>0</v>
      </c>
      <c r="H27" s="7">
        <v>0</v>
      </c>
      <c r="I27" s="26"/>
      <c r="J27" s="26"/>
      <c r="K27" s="26"/>
    </row>
    <row r="28" spans="1:13" ht="24" customHeight="1" x14ac:dyDescent="0.25">
      <c r="A28" s="36"/>
      <c r="B28" s="3" t="s">
        <v>53</v>
      </c>
      <c r="C28" s="7">
        <f>C32</f>
        <v>1231.23</v>
      </c>
      <c r="D28" s="7">
        <f>D27</f>
        <v>111.93</v>
      </c>
      <c r="E28" s="7">
        <v>0</v>
      </c>
      <c r="F28" s="7">
        <f>F27</f>
        <v>1119.3</v>
      </c>
      <c r="G28" s="7">
        <v>0</v>
      </c>
      <c r="H28" s="7">
        <v>0</v>
      </c>
      <c r="I28" s="26"/>
      <c r="J28" s="26"/>
      <c r="K28" s="26"/>
    </row>
    <row r="29" spans="1:13" ht="36" customHeight="1" x14ac:dyDescent="0.25">
      <c r="A29" s="30" t="s">
        <v>52</v>
      </c>
      <c r="B29" s="5">
        <v>2025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26"/>
      <c r="J29" s="26"/>
      <c r="K29" s="26"/>
    </row>
    <row r="30" spans="1:13" ht="24.75" customHeight="1" x14ac:dyDescent="0.25">
      <c r="A30" s="28"/>
      <c r="B30" s="5">
        <v>2026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37"/>
      <c r="J30" s="37"/>
      <c r="K30" s="37"/>
    </row>
    <row r="31" spans="1:13" ht="27" customHeight="1" x14ac:dyDescent="0.25">
      <c r="A31" s="28"/>
      <c r="B31" s="5">
        <v>2027</v>
      </c>
      <c r="C31" s="8">
        <f>D31+F31</f>
        <v>1231.23</v>
      </c>
      <c r="D31" s="8">
        <v>111.93</v>
      </c>
      <c r="E31" s="8">
        <v>0</v>
      </c>
      <c r="F31" s="8">
        <v>1119.3</v>
      </c>
      <c r="G31" s="8">
        <v>0</v>
      </c>
      <c r="H31" s="8">
        <v>0</v>
      </c>
      <c r="I31" s="37"/>
      <c r="J31" s="37"/>
      <c r="K31" s="37"/>
    </row>
    <row r="32" spans="1:13" ht="36" customHeight="1" x14ac:dyDescent="0.25">
      <c r="A32" s="29"/>
      <c r="B32" s="5" t="s">
        <v>53</v>
      </c>
      <c r="C32" s="8">
        <f>C29+C30+C31</f>
        <v>1231.23</v>
      </c>
      <c r="D32" s="8">
        <f t="shared" ref="D32:H32" si="11">D29+D30+D31</f>
        <v>111.93</v>
      </c>
      <c r="E32" s="8">
        <f t="shared" si="11"/>
        <v>0</v>
      </c>
      <c r="F32" s="8">
        <f t="shared" si="11"/>
        <v>1119.3</v>
      </c>
      <c r="G32" s="8">
        <f t="shared" si="11"/>
        <v>0</v>
      </c>
      <c r="H32" s="8">
        <f t="shared" si="11"/>
        <v>0</v>
      </c>
      <c r="I32" s="38"/>
      <c r="J32" s="38"/>
      <c r="K32" s="38"/>
    </row>
    <row r="33" spans="1:11" ht="15.75" x14ac:dyDescent="0.25">
      <c r="A33" s="33" t="s">
        <v>16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s="4" customFormat="1" ht="39.75" customHeight="1" x14ac:dyDescent="0.25">
      <c r="A34" s="27" t="s">
        <v>43</v>
      </c>
      <c r="B34" s="3">
        <v>2025</v>
      </c>
      <c r="C34" s="7">
        <f>C42+C46+C50+C54+C38</f>
        <v>184.99923000000001</v>
      </c>
      <c r="D34" s="7">
        <f t="shared" ref="D34:H34" si="12">D42+D46+D50+D54+D38</f>
        <v>184.99923000000001</v>
      </c>
      <c r="E34" s="7">
        <f t="shared" si="12"/>
        <v>0</v>
      </c>
      <c r="F34" s="7">
        <f t="shared" si="12"/>
        <v>0</v>
      </c>
      <c r="G34" s="7">
        <f t="shared" si="12"/>
        <v>0</v>
      </c>
      <c r="H34" s="7">
        <f t="shared" si="12"/>
        <v>0</v>
      </c>
      <c r="I34" s="25"/>
      <c r="J34" s="25" t="s">
        <v>41</v>
      </c>
      <c r="K34" s="25" t="s">
        <v>41</v>
      </c>
    </row>
    <row r="35" spans="1:11" s="4" customFormat="1" ht="35.25" customHeight="1" x14ac:dyDescent="0.25">
      <c r="A35" s="28"/>
      <c r="B35" s="3">
        <v>2026</v>
      </c>
      <c r="C35" s="7">
        <f t="shared" ref="C35:D36" si="13">C43+C47+C51+C55</f>
        <v>175</v>
      </c>
      <c r="D35" s="7">
        <f t="shared" si="13"/>
        <v>175</v>
      </c>
      <c r="E35" s="7">
        <f t="shared" ref="E35:H36" si="14">E43+E47+E51</f>
        <v>0</v>
      </c>
      <c r="F35" s="7">
        <f t="shared" si="14"/>
        <v>0</v>
      </c>
      <c r="G35" s="7">
        <f t="shared" si="14"/>
        <v>0</v>
      </c>
      <c r="H35" s="7">
        <f t="shared" si="14"/>
        <v>0</v>
      </c>
      <c r="I35" s="26"/>
      <c r="J35" s="26"/>
      <c r="K35" s="26"/>
    </row>
    <row r="36" spans="1:11" s="4" customFormat="1" ht="31.5" customHeight="1" x14ac:dyDescent="0.25">
      <c r="A36" s="28"/>
      <c r="B36" s="3">
        <v>2027</v>
      </c>
      <c r="C36" s="7">
        <f t="shared" si="13"/>
        <v>175</v>
      </c>
      <c r="D36" s="7">
        <f t="shared" si="13"/>
        <v>175</v>
      </c>
      <c r="E36" s="7">
        <f t="shared" si="14"/>
        <v>0</v>
      </c>
      <c r="F36" s="7">
        <f t="shared" si="14"/>
        <v>0</v>
      </c>
      <c r="G36" s="7">
        <f t="shared" si="14"/>
        <v>0</v>
      </c>
      <c r="H36" s="7">
        <f t="shared" si="14"/>
        <v>0</v>
      </c>
      <c r="I36" s="26"/>
      <c r="J36" s="26"/>
      <c r="K36" s="26"/>
    </row>
    <row r="37" spans="1:11" s="4" customFormat="1" ht="33.75" customHeight="1" x14ac:dyDescent="0.25">
      <c r="A37" s="29"/>
      <c r="B37" s="3" t="s">
        <v>53</v>
      </c>
      <c r="C37" s="7">
        <f>C34+C35+C36</f>
        <v>534.99923000000001</v>
      </c>
      <c r="D37" s="7">
        <f>D34+D35+D36</f>
        <v>534.99923000000001</v>
      </c>
      <c r="E37" s="7">
        <f t="shared" ref="E37:H37" si="15">E34+E35+E36</f>
        <v>0</v>
      </c>
      <c r="F37" s="7">
        <f t="shared" si="15"/>
        <v>0</v>
      </c>
      <c r="G37" s="7">
        <f t="shared" si="15"/>
        <v>0</v>
      </c>
      <c r="H37" s="7">
        <f t="shared" si="15"/>
        <v>0</v>
      </c>
      <c r="I37" s="26"/>
      <c r="J37" s="26"/>
      <c r="K37" s="26"/>
    </row>
    <row r="38" spans="1:11" s="4" customFormat="1" ht="33.75" customHeight="1" x14ac:dyDescent="0.25">
      <c r="A38" s="15"/>
      <c r="B38" s="5">
        <v>2025</v>
      </c>
      <c r="C38" s="8">
        <f>D38+E38+F38+G38+H38</f>
        <v>10</v>
      </c>
      <c r="D38" s="8">
        <v>10</v>
      </c>
      <c r="E38" s="8">
        <v>0</v>
      </c>
      <c r="F38" s="8">
        <v>0</v>
      </c>
      <c r="G38" s="8">
        <v>0</v>
      </c>
      <c r="H38" s="8">
        <v>0</v>
      </c>
      <c r="I38" s="26"/>
      <c r="J38" s="26"/>
      <c r="K38" s="26"/>
    </row>
    <row r="39" spans="1:11" s="4" customFormat="1" ht="54" customHeight="1" x14ac:dyDescent="0.25">
      <c r="A39" s="15" t="s">
        <v>25</v>
      </c>
      <c r="B39" s="5">
        <v>2026</v>
      </c>
      <c r="C39" s="8">
        <f t="shared" ref="C39:C40" si="16">D39+E39+F39+G39+H39</f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26"/>
      <c r="J39" s="26"/>
      <c r="K39" s="26"/>
    </row>
    <row r="40" spans="1:11" s="4" customFormat="1" ht="33.75" customHeight="1" x14ac:dyDescent="0.25">
      <c r="A40" s="15"/>
      <c r="B40" s="5">
        <v>2027</v>
      </c>
      <c r="C40" s="8">
        <f t="shared" si="16"/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26"/>
      <c r="J40" s="26"/>
      <c r="K40" s="26"/>
    </row>
    <row r="41" spans="1:11" s="4" customFormat="1" ht="33.75" customHeight="1" x14ac:dyDescent="0.25">
      <c r="A41" s="15"/>
      <c r="B41" s="5" t="s">
        <v>53</v>
      </c>
      <c r="C41" s="8">
        <f>C38+C39+C40</f>
        <v>10</v>
      </c>
      <c r="D41" s="8">
        <f t="shared" ref="D41:H41" si="17">D38+D39+D40</f>
        <v>10</v>
      </c>
      <c r="E41" s="8">
        <f t="shared" si="17"/>
        <v>0</v>
      </c>
      <c r="F41" s="8">
        <f t="shared" si="17"/>
        <v>0</v>
      </c>
      <c r="G41" s="8">
        <f t="shared" si="17"/>
        <v>0</v>
      </c>
      <c r="H41" s="8">
        <f t="shared" si="17"/>
        <v>0</v>
      </c>
      <c r="I41" s="26"/>
      <c r="J41" s="26"/>
      <c r="K41" s="26"/>
    </row>
    <row r="42" spans="1:11" s="4" customFormat="1" ht="24.75" customHeight="1" x14ac:dyDescent="0.25">
      <c r="A42" s="30" t="s">
        <v>27</v>
      </c>
      <c r="B42" s="5">
        <v>2025</v>
      </c>
      <c r="C42" s="8">
        <f>D42+E42+F42+G42</f>
        <v>10</v>
      </c>
      <c r="D42" s="8">
        <v>10</v>
      </c>
      <c r="E42" s="8">
        <v>0</v>
      </c>
      <c r="F42" s="8">
        <v>0</v>
      </c>
      <c r="G42" s="8">
        <v>0</v>
      </c>
      <c r="H42" s="8">
        <v>0</v>
      </c>
      <c r="I42" s="26"/>
      <c r="J42" s="26"/>
      <c r="K42" s="26"/>
    </row>
    <row r="43" spans="1:11" s="4" customFormat="1" ht="24" customHeight="1" x14ac:dyDescent="0.25">
      <c r="A43" s="31"/>
      <c r="B43" s="5">
        <v>2026</v>
      </c>
      <c r="C43" s="8">
        <f t="shared" ref="C43:C44" si="18">D43+E43+F43+G43</f>
        <v>10</v>
      </c>
      <c r="D43" s="8">
        <v>10</v>
      </c>
      <c r="E43" s="8">
        <v>0</v>
      </c>
      <c r="F43" s="8">
        <v>0</v>
      </c>
      <c r="G43" s="8">
        <v>0</v>
      </c>
      <c r="H43" s="8">
        <v>0</v>
      </c>
      <c r="I43" s="26"/>
      <c r="J43" s="26"/>
      <c r="K43" s="26"/>
    </row>
    <row r="44" spans="1:11" s="4" customFormat="1" ht="25.5" customHeight="1" x14ac:dyDescent="0.25">
      <c r="A44" s="31"/>
      <c r="B44" s="5">
        <v>2027</v>
      </c>
      <c r="C44" s="8">
        <f t="shared" si="18"/>
        <v>10</v>
      </c>
      <c r="D44" s="8">
        <v>10</v>
      </c>
      <c r="E44" s="8">
        <v>0</v>
      </c>
      <c r="F44" s="8">
        <v>0</v>
      </c>
      <c r="G44" s="8">
        <v>0</v>
      </c>
      <c r="H44" s="8">
        <v>0</v>
      </c>
      <c r="I44" s="26"/>
      <c r="J44" s="26"/>
      <c r="K44" s="26"/>
    </row>
    <row r="45" spans="1:11" s="4" customFormat="1" ht="30.75" customHeight="1" x14ac:dyDescent="0.25">
      <c r="A45" s="32"/>
      <c r="B45" s="5" t="s">
        <v>53</v>
      </c>
      <c r="C45" s="8">
        <f>C42+C43+C44</f>
        <v>30</v>
      </c>
      <c r="D45" s="8">
        <f t="shared" ref="D45:H45" si="19">D42+D43+D44</f>
        <v>30</v>
      </c>
      <c r="E45" s="8">
        <f t="shared" si="19"/>
        <v>0</v>
      </c>
      <c r="F45" s="8">
        <f t="shared" si="19"/>
        <v>0</v>
      </c>
      <c r="G45" s="8">
        <f t="shared" si="19"/>
        <v>0</v>
      </c>
      <c r="H45" s="8">
        <f t="shared" si="19"/>
        <v>0</v>
      </c>
      <c r="I45" s="26"/>
      <c r="J45" s="26"/>
      <c r="K45" s="26"/>
    </row>
    <row r="46" spans="1:11" s="4" customFormat="1" ht="33.75" customHeight="1" x14ac:dyDescent="0.25">
      <c r="A46" s="30" t="s">
        <v>26</v>
      </c>
      <c r="B46" s="5">
        <v>2025</v>
      </c>
      <c r="C46" s="8">
        <f>D46+E46+F46+G46</f>
        <v>150</v>
      </c>
      <c r="D46" s="8">
        <v>150</v>
      </c>
      <c r="E46" s="8">
        <v>0</v>
      </c>
      <c r="F46" s="8">
        <v>0</v>
      </c>
      <c r="G46" s="8">
        <v>0</v>
      </c>
      <c r="H46" s="9">
        <v>0</v>
      </c>
      <c r="I46" s="26"/>
      <c r="J46" s="26"/>
      <c r="K46" s="26"/>
    </row>
    <row r="47" spans="1:11" s="4" customFormat="1" ht="28.5" customHeight="1" x14ac:dyDescent="0.25">
      <c r="A47" s="31"/>
      <c r="B47" s="5">
        <v>2026</v>
      </c>
      <c r="C47" s="8">
        <f t="shared" ref="C47:C48" si="20">D47+E47+F47+G47</f>
        <v>150</v>
      </c>
      <c r="D47" s="8">
        <v>150</v>
      </c>
      <c r="E47" s="8">
        <v>0</v>
      </c>
      <c r="F47" s="8">
        <v>0</v>
      </c>
      <c r="G47" s="8">
        <v>0</v>
      </c>
      <c r="H47" s="9">
        <v>0</v>
      </c>
      <c r="I47" s="26"/>
      <c r="J47" s="26"/>
      <c r="K47" s="26"/>
    </row>
    <row r="48" spans="1:11" s="4" customFormat="1" ht="21.75" customHeight="1" x14ac:dyDescent="0.25">
      <c r="A48" s="31"/>
      <c r="B48" s="5">
        <v>2027</v>
      </c>
      <c r="C48" s="8">
        <f t="shared" si="20"/>
        <v>150</v>
      </c>
      <c r="D48" s="8">
        <v>150</v>
      </c>
      <c r="E48" s="8">
        <v>0</v>
      </c>
      <c r="F48" s="8">
        <v>0</v>
      </c>
      <c r="G48" s="8">
        <v>0</v>
      </c>
      <c r="H48" s="9">
        <v>0</v>
      </c>
      <c r="I48" s="26"/>
      <c r="J48" s="26"/>
      <c r="K48" s="26"/>
    </row>
    <row r="49" spans="1:11" s="4" customFormat="1" ht="28.5" customHeight="1" x14ac:dyDescent="0.25">
      <c r="A49" s="32"/>
      <c r="B49" s="5" t="s">
        <v>53</v>
      </c>
      <c r="C49" s="8">
        <f>C46+C47+C48</f>
        <v>450</v>
      </c>
      <c r="D49" s="8">
        <f t="shared" ref="D49:H52" si="21">D46+D47+D48</f>
        <v>450</v>
      </c>
      <c r="E49" s="8">
        <f t="shared" si="21"/>
        <v>0</v>
      </c>
      <c r="F49" s="8">
        <f t="shared" si="21"/>
        <v>0</v>
      </c>
      <c r="G49" s="8">
        <f t="shared" si="21"/>
        <v>0</v>
      </c>
      <c r="H49" s="8">
        <f t="shared" si="21"/>
        <v>0</v>
      </c>
      <c r="I49" s="26"/>
      <c r="J49" s="26"/>
      <c r="K49" s="26"/>
    </row>
    <row r="50" spans="1:11" s="4" customFormat="1" ht="25.5" customHeight="1" x14ac:dyDescent="0.25">
      <c r="A50" s="30" t="s">
        <v>28</v>
      </c>
      <c r="B50" s="5">
        <v>2025</v>
      </c>
      <c r="C50" s="8">
        <f>D50+E50+F50+G50+H50</f>
        <v>5</v>
      </c>
      <c r="D50" s="8">
        <v>5</v>
      </c>
      <c r="E50" s="8">
        <f t="shared" si="21"/>
        <v>0</v>
      </c>
      <c r="F50" s="8">
        <f t="shared" si="21"/>
        <v>0</v>
      </c>
      <c r="G50" s="8">
        <f t="shared" si="21"/>
        <v>0</v>
      </c>
      <c r="H50" s="8">
        <f t="shared" si="21"/>
        <v>0</v>
      </c>
      <c r="I50" s="26"/>
      <c r="J50" s="26"/>
      <c r="K50" s="26"/>
    </row>
    <row r="51" spans="1:11" s="4" customFormat="1" ht="26.25" customHeight="1" x14ac:dyDescent="0.25">
      <c r="A51" s="31"/>
      <c r="B51" s="5">
        <v>2026</v>
      </c>
      <c r="C51" s="8">
        <f t="shared" ref="C51:C52" si="22">D51+E51+F51+G51+H51</f>
        <v>5</v>
      </c>
      <c r="D51" s="8">
        <v>5</v>
      </c>
      <c r="E51" s="8">
        <f t="shared" si="21"/>
        <v>0</v>
      </c>
      <c r="F51" s="8">
        <f t="shared" si="21"/>
        <v>0</v>
      </c>
      <c r="G51" s="8">
        <f t="shared" si="21"/>
        <v>0</v>
      </c>
      <c r="H51" s="8">
        <f t="shared" si="21"/>
        <v>0</v>
      </c>
      <c r="I51" s="14"/>
      <c r="J51" s="14"/>
      <c r="K51" s="14"/>
    </row>
    <row r="52" spans="1:11" s="4" customFormat="1" ht="24" customHeight="1" x14ac:dyDescent="0.25">
      <c r="A52" s="31"/>
      <c r="B52" s="5">
        <v>2027</v>
      </c>
      <c r="C52" s="8">
        <f t="shared" si="22"/>
        <v>5</v>
      </c>
      <c r="D52" s="8">
        <v>5</v>
      </c>
      <c r="E52" s="8">
        <f t="shared" si="21"/>
        <v>0</v>
      </c>
      <c r="F52" s="8">
        <f t="shared" si="21"/>
        <v>0</v>
      </c>
      <c r="G52" s="8">
        <f t="shared" si="21"/>
        <v>0</v>
      </c>
      <c r="H52" s="8">
        <f t="shared" si="21"/>
        <v>0</v>
      </c>
      <c r="I52" s="14"/>
      <c r="J52" s="14"/>
      <c r="K52" s="14"/>
    </row>
    <row r="53" spans="1:11" s="4" customFormat="1" ht="25.5" customHeight="1" x14ac:dyDescent="0.25">
      <c r="A53" s="32"/>
      <c r="B53" s="5" t="s">
        <v>53</v>
      </c>
      <c r="C53" s="8">
        <f>C50+C51+C52</f>
        <v>15</v>
      </c>
      <c r="D53" s="8">
        <f t="shared" ref="D53:H56" si="23">D50+D51+D52</f>
        <v>15</v>
      </c>
      <c r="E53" s="8">
        <f t="shared" si="23"/>
        <v>0</v>
      </c>
      <c r="F53" s="8">
        <f t="shared" si="23"/>
        <v>0</v>
      </c>
      <c r="G53" s="8">
        <f t="shared" si="23"/>
        <v>0</v>
      </c>
      <c r="H53" s="8">
        <f t="shared" si="23"/>
        <v>0</v>
      </c>
      <c r="I53" s="14"/>
      <c r="J53" s="14"/>
      <c r="K53" s="14"/>
    </row>
    <row r="54" spans="1:11" s="4" customFormat="1" ht="25.5" customHeight="1" x14ac:dyDescent="0.25">
      <c r="A54" s="30" t="s">
        <v>45</v>
      </c>
      <c r="B54" s="5">
        <v>2025</v>
      </c>
      <c r="C54" s="8">
        <f>D54+E54+F54+G54+H54</f>
        <v>9.9992300000000007</v>
      </c>
      <c r="D54" s="8">
        <v>9.9992300000000007</v>
      </c>
      <c r="E54" s="8">
        <f t="shared" si="23"/>
        <v>0</v>
      </c>
      <c r="F54" s="8">
        <f t="shared" si="23"/>
        <v>0</v>
      </c>
      <c r="G54" s="8">
        <f t="shared" si="23"/>
        <v>0</v>
      </c>
      <c r="H54" s="8">
        <f t="shared" si="23"/>
        <v>0</v>
      </c>
      <c r="I54" s="14"/>
      <c r="J54" s="14"/>
      <c r="K54" s="14"/>
    </row>
    <row r="55" spans="1:11" s="4" customFormat="1" ht="25.5" customHeight="1" x14ac:dyDescent="0.25">
      <c r="A55" s="31"/>
      <c r="B55" s="5">
        <v>2026</v>
      </c>
      <c r="C55" s="8">
        <f t="shared" ref="C55:C56" si="24">D55+E55+F55+G55+H55</f>
        <v>10</v>
      </c>
      <c r="D55" s="8">
        <v>10</v>
      </c>
      <c r="E55" s="8">
        <f t="shared" si="23"/>
        <v>0</v>
      </c>
      <c r="F55" s="8">
        <f t="shared" si="23"/>
        <v>0</v>
      </c>
      <c r="G55" s="8">
        <f t="shared" si="23"/>
        <v>0</v>
      </c>
      <c r="H55" s="8">
        <f t="shared" si="23"/>
        <v>0</v>
      </c>
      <c r="I55" s="14"/>
      <c r="J55" s="14"/>
      <c r="K55" s="14"/>
    </row>
    <row r="56" spans="1:11" s="4" customFormat="1" ht="25.5" customHeight="1" x14ac:dyDescent="0.25">
      <c r="A56" s="31"/>
      <c r="B56" s="5">
        <v>2027</v>
      </c>
      <c r="C56" s="8">
        <f t="shared" si="24"/>
        <v>10</v>
      </c>
      <c r="D56" s="8">
        <v>10</v>
      </c>
      <c r="E56" s="8">
        <f t="shared" si="23"/>
        <v>0</v>
      </c>
      <c r="F56" s="8">
        <f t="shared" si="23"/>
        <v>0</v>
      </c>
      <c r="G56" s="8">
        <f t="shared" si="23"/>
        <v>0</v>
      </c>
      <c r="H56" s="8">
        <f t="shared" si="23"/>
        <v>0</v>
      </c>
      <c r="I56" s="14"/>
      <c r="J56" s="14"/>
      <c r="K56" s="14"/>
    </row>
    <row r="57" spans="1:11" s="4" customFormat="1" ht="25.5" customHeight="1" x14ac:dyDescent="0.25">
      <c r="A57" s="32"/>
      <c r="B57" s="5" t="s">
        <v>53</v>
      </c>
      <c r="C57" s="8">
        <f>C54+C55+C56</f>
        <v>29.999230000000001</v>
      </c>
      <c r="D57" s="8">
        <f t="shared" ref="D57:H57" si="25">D54+D55+D56</f>
        <v>29.999230000000001</v>
      </c>
      <c r="E57" s="8">
        <f t="shared" si="25"/>
        <v>0</v>
      </c>
      <c r="F57" s="8">
        <f t="shared" si="25"/>
        <v>0</v>
      </c>
      <c r="G57" s="8">
        <f t="shared" si="25"/>
        <v>0</v>
      </c>
      <c r="H57" s="8">
        <f t="shared" si="25"/>
        <v>0</v>
      </c>
      <c r="I57" s="14"/>
      <c r="J57" s="14"/>
      <c r="K57" s="14"/>
    </row>
    <row r="58" spans="1:11" s="6" customFormat="1" ht="27.75" customHeight="1" x14ac:dyDescent="0.25">
      <c r="A58" s="54" t="s">
        <v>44</v>
      </c>
      <c r="B58" s="3">
        <v>2025</v>
      </c>
      <c r="C58" s="7">
        <f>C62+C66+C70</f>
        <v>3247.5020300000001</v>
      </c>
      <c r="D58" s="7">
        <f t="shared" ref="D58:H58" si="26">D62+D66+D70</f>
        <v>2239.4020300000002</v>
      </c>
      <c r="E58" s="7">
        <f t="shared" si="26"/>
        <v>0</v>
      </c>
      <c r="F58" s="7">
        <v>0</v>
      </c>
      <c r="G58" s="7">
        <f t="shared" si="26"/>
        <v>0</v>
      </c>
      <c r="H58" s="7">
        <f t="shared" si="26"/>
        <v>0</v>
      </c>
      <c r="I58" s="25" t="s">
        <v>36</v>
      </c>
      <c r="J58" s="25" t="s">
        <v>41</v>
      </c>
      <c r="K58" s="25" t="s">
        <v>41</v>
      </c>
    </row>
    <row r="59" spans="1:11" s="6" customFormat="1" ht="38.25" customHeight="1" x14ac:dyDescent="0.25">
      <c r="A59" s="55"/>
      <c r="B59" s="3">
        <v>2026</v>
      </c>
      <c r="C59" s="7">
        <f t="shared" ref="C59:H60" si="27">C63+C67+C71</f>
        <v>2661.52</v>
      </c>
      <c r="D59" s="7">
        <f>D63+D67+D71</f>
        <v>2661.52</v>
      </c>
      <c r="E59" s="7">
        <f t="shared" ref="E59:H59" si="28">E63+E67+E71</f>
        <v>0</v>
      </c>
      <c r="F59" s="7">
        <f t="shared" si="28"/>
        <v>0</v>
      </c>
      <c r="G59" s="7">
        <f t="shared" si="28"/>
        <v>0</v>
      </c>
      <c r="H59" s="7">
        <f t="shared" si="28"/>
        <v>0</v>
      </c>
      <c r="I59" s="60"/>
      <c r="J59" s="60"/>
      <c r="K59" s="60"/>
    </row>
    <row r="60" spans="1:11" s="6" customFormat="1" ht="35.25" customHeight="1" x14ac:dyDescent="0.25">
      <c r="A60" s="55"/>
      <c r="B60" s="3">
        <v>2027</v>
      </c>
      <c r="C60" s="7">
        <f t="shared" si="27"/>
        <v>1600</v>
      </c>
      <c r="D60" s="7">
        <f t="shared" si="27"/>
        <v>1600</v>
      </c>
      <c r="E60" s="7">
        <f t="shared" si="27"/>
        <v>0</v>
      </c>
      <c r="F60" s="7">
        <f t="shared" si="27"/>
        <v>0</v>
      </c>
      <c r="G60" s="7">
        <f t="shared" si="27"/>
        <v>0</v>
      </c>
      <c r="H60" s="7">
        <f t="shared" si="27"/>
        <v>0</v>
      </c>
      <c r="I60" s="60"/>
      <c r="J60" s="60"/>
      <c r="K60" s="60"/>
    </row>
    <row r="61" spans="1:11" s="6" customFormat="1" ht="30" customHeight="1" x14ac:dyDescent="0.25">
      <c r="A61" s="56"/>
      <c r="B61" s="3" t="s">
        <v>53</v>
      </c>
      <c r="C61" s="7">
        <f>C58+C59+C60</f>
        <v>7509.0220300000001</v>
      </c>
      <c r="D61" s="7">
        <f t="shared" ref="D61:H61" si="29">D58+D59+D60</f>
        <v>6500.9220299999997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60"/>
      <c r="J61" s="60"/>
      <c r="K61" s="60"/>
    </row>
    <row r="62" spans="1:11" s="4" customFormat="1" ht="22.5" customHeight="1" x14ac:dyDescent="0.25">
      <c r="A62" s="30" t="s">
        <v>23</v>
      </c>
      <c r="B62" s="5">
        <v>2025</v>
      </c>
      <c r="C62" s="8">
        <f>D62+E62+F62+G62+H62</f>
        <v>1814.80503</v>
      </c>
      <c r="D62" s="8">
        <v>1814.80503</v>
      </c>
      <c r="E62" s="8">
        <v>0</v>
      </c>
      <c r="F62" s="8">
        <v>0</v>
      </c>
      <c r="G62" s="8">
        <v>0</v>
      </c>
      <c r="H62" s="8">
        <v>0</v>
      </c>
      <c r="I62" s="60"/>
      <c r="J62" s="60"/>
      <c r="K62" s="60"/>
    </row>
    <row r="63" spans="1:11" s="4" customFormat="1" ht="24.75" customHeight="1" x14ac:dyDescent="0.25">
      <c r="A63" s="31"/>
      <c r="B63" s="5">
        <v>2026</v>
      </c>
      <c r="C63" s="8">
        <f t="shared" ref="C63:C64" si="30">D63+E63+F63+G63+H63</f>
        <v>2361.52</v>
      </c>
      <c r="D63" s="8">
        <v>2361.52</v>
      </c>
      <c r="E63" s="8">
        <v>0</v>
      </c>
      <c r="F63" s="8">
        <v>0</v>
      </c>
      <c r="G63" s="8">
        <v>0</v>
      </c>
      <c r="H63" s="8">
        <v>0</v>
      </c>
      <c r="I63" s="60"/>
      <c r="J63" s="60"/>
      <c r="K63" s="60"/>
    </row>
    <row r="64" spans="1:11" s="4" customFormat="1" ht="19.5" customHeight="1" x14ac:dyDescent="0.25">
      <c r="A64" s="31"/>
      <c r="B64" s="5">
        <v>2027</v>
      </c>
      <c r="C64" s="8">
        <f t="shared" si="30"/>
        <v>1300</v>
      </c>
      <c r="D64" s="8">
        <v>1300</v>
      </c>
      <c r="E64" s="8">
        <v>0</v>
      </c>
      <c r="F64" s="8">
        <v>0</v>
      </c>
      <c r="G64" s="8">
        <v>0</v>
      </c>
      <c r="H64" s="8">
        <v>0</v>
      </c>
      <c r="I64" s="60"/>
      <c r="J64" s="60"/>
      <c r="K64" s="60"/>
    </row>
    <row r="65" spans="1:11" s="4" customFormat="1" ht="31.5" customHeight="1" x14ac:dyDescent="0.25">
      <c r="A65" s="32"/>
      <c r="B65" s="5" t="s">
        <v>53</v>
      </c>
      <c r="C65" s="8">
        <f>C62+C63+C64</f>
        <v>5476.32503</v>
      </c>
      <c r="D65" s="8">
        <f>D62+D63+D64</f>
        <v>5476.32503</v>
      </c>
      <c r="E65" s="8">
        <f t="shared" ref="E65:H65" si="31">E62+E63+E64</f>
        <v>0</v>
      </c>
      <c r="F65" s="8">
        <f t="shared" si="31"/>
        <v>0</v>
      </c>
      <c r="G65" s="8">
        <f t="shared" si="31"/>
        <v>0</v>
      </c>
      <c r="H65" s="8">
        <f t="shared" si="31"/>
        <v>0</v>
      </c>
      <c r="I65" s="60"/>
      <c r="J65" s="60"/>
      <c r="K65" s="60"/>
    </row>
    <row r="66" spans="1:11" s="4" customFormat="1" ht="20.25" customHeight="1" x14ac:dyDescent="0.25">
      <c r="A66" s="30" t="s">
        <v>24</v>
      </c>
      <c r="B66" s="5">
        <v>2025</v>
      </c>
      <c r="C66" s="8">
        <f>D66+E66+F66+G66+H66</f>
        <v>300</v>
      </c>
      <c r="D66" s="8">
        <v>300</v>
      </c>
      <c r="E66" s="8">
        <v>0</v>
      </c>
      <c r="F66" s="8">
        <v>0</v>
      </c>
      <c r="G66" s="8">
        <v>0</v>
      </c>
      <c r="H66" s="8">
        <v>0</v>
      </c>
      <c r="I66" s="60"/>
      <c r="J66" s="60"/>
      <c r="K66" s="60"/>
    </row>
    <row r="67" spans="1:11" s="4" customFormat="1" ht="18.75" customHeight="1" x14ac:dyDescent="0.25">
      <c r="A67" s="31"/>
      <c r="B67" s="5">
        <v>2026</v>
      </c>
      <c r="C67" s="8">
        <f t="shared" ref="C67:C68" si="32">D67+E67+F67+G67+H67</f>
        <v>300</v>
      </c>
      <c r="D67" s="8">
        <v>300</v>
      </c>
      <c r="E67" s="8">
        <v>0</v>
      </c>
      <c r="F67" s="8">
        <v>0</v>
      </c>
      <c r="G67" s="8">
        <v>0</v>
      </c>
      <c r="H67" s="8">
        <v>0</v>
      </c>
      <c r="I67" s="60"/>
      <c r="J67" s="60"/>
      <c r="K67" s="60"/>
    </row>
    <row r="68" spans="1:11" s="4" customFormat="1" ht="20.25" customHeight="1" x14ac:dyDescent="0.25">
      <c r="A68" s="31"/>
      <c r="B68" s="5">
        <v>2027</v>
      </c>
      <c r="C68" s="8">
        <f t="shared" si="32"/>
        <v>300</v>
      </c>
      <c r="D68" s="8">
        <v>300</v>
      </c>
      <c r="E68" s="8">
        <v>0</v>
      </c>
      <c r="F68" s="8">
        <v>0</v>
      </c>
      <c r="G68" s="8">
        <v>0</v>
      </c>
      <c r="H68" s="8">
        <v>0</v>
      </c>
      <c r="I68" s="60"/>
      <c r="J68" s="60"/>
      <c r="K68" s="60"/>
    </row>
    <row r="69" spans="1:11" s="4" customFormat="1" ht="24.75" customHeight="1" x14ac:dyDescent="0.25">
      <c r="A69" s="32"/>
      <c r="B69" s="5" t="s">
        <v>53</v>
      </c>
      <c r="C69" s="8">
        <f>C66+C67+C68</f>
        <v>900</v>
      </c>
      <c r="D69" s="8">
        <f t="shared" ref="D69:H70" si="33">D66+D67+D68</f>
        <v>900</v>
      </c>
      <c r="E69" s="8">
        <f t="shared" si="33"/>
        <v>0</v>
      </c>
      <c r="F69" s="8">
        <f t="shared" si="33"/>
        <v>0</v>
      </c>
      <c r="G69" s="8">
        <f t="shared" si="33"/>
        <v>0</v>
      </c>
      <c r="H69" s="8">
        <f t="shared" si="33"/>
        <v>0</v>
      </c>
      <c r="I69" s="60"/>
      <c r="J69" s="60"/>
      <c r="K69" s="60"/>
    </row>
    <row r="70" spans="1:11" s="4" customFormat="1" ht="19.5" customHeight="1" x14ac:dyDescent="0.25">
      <c r="A70" s="30" t="s">
        <v>55</v>
      </c>
      <c r="B70" s="5">
        <v>2025</v>
      </c>
      <c r="C70" s="8">
        <f>D70+E70+F70+G70+H70</f>
        <v>1132.6970000000001</v>
      </c>
      <c r="D70" s="8">
        <v>124.59699999999999</v>
      </c>
      <c r="E70" s="8">
        <v>0</v>
      </c>
      <c r="F70" s="8">
        <v>1008.1</v>
      </c>
      <c r="G70" s="8">
        <f t="shared" si="33"/>
        <v>0</v>
      </c>
      <c r="H70" s="8">
        <f t="shared" si="33"/>
        <v>0</v>
      </c>
      <c r="I70" s="60"/>
      <c r="J70" s="60"/>
      <c r="K70" s="60"/>
    </row>
    <row r="71" spans="1:11" s="4" customFormat="1" ht="24.75" customHeight="1" x14ac:dyDescent="0.25">
      <c r="A71" s="31"/>
      <c r="B71" s="5">
        <v>2026</v>
      </c>
      <c r="C71" s="8">
        <f t="shared" ref="C71:C72" si="34">D71+E71+F71+G71+H71</f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60"/>
      <c r="J71" s="60"/>
      <c r="K71" s="60"/>
    </row>
    <row r="72" spans="1:11" s="4" customFormat="1" ht="17.25" customHeight="1" x14ac:dyDescent="0.25">
      <c r="A72" s="31"/>
      <c r="B72" s="5">
        <v>2027</v>
      </c>
      <c r="C72" s="8">
        <f t="shared" si="34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60"/>
      <c r="J72" s="60"/>
      <c r="K72" s="60"/>
    </row>
    <row r="73" spans="1:11" s="4" customFormat="1" ht="54.75" customHeight="1" x14ac:dyDescent="0.25">
      <c r="A73" s="32"/>
      <c r="B73" s="5" t="s">
        <v>53</v>
      </c>
      <c r="C73" s="8">
        <f>C70+C71+C72</f>
        <v>1132.6970000000001</v>
      </c>
      <c r="D73" s="8">
        <f t="shared" ref="D73:H73" si="35">D70+D71+D72</f>
        <v>124.59699999999999</v>
      </c>
      <c r="E73" s="8">
        <f t="shared" si="35"/>
        <v>0</v>
      </c>
      <c r="F73" s="8">
        <f t="shared" si="35"/>
        <v>1008.1</v>
      </c>
      <c r="G73" s="8">
        <f t="shared" si="35"/>
        <v>0</v>
      </c>
      <c r="H73" s="8">
        <f t="shared" si="35"/>
        <v>0</v>
      </c>
      <c r="I73" s="61"/>
      <c r="J73" s="61"/>
      <c r="K73" s="61"/>
    </row>
    <row r="74" spans="1:11" s="4" customFormat="1" ht="31.5" customHeight="1" x14ac:dyDescent="0.25">
      <c r="A74" s="27" t="s">
        <v>46</v>
      </c>
      <c r="B74" s="3">
        <v>2025</v>
      </c>
      <c r="C74" s="10">
        <f>C78+C82+C86+C90+C94+C98+C102+C106+C110</f>
        <v>5471.19103</v>
      </c>
      <c r="D74" s="10">
        <f>D78+D82+D86+D90+D94+D98+D102+D106+D110</f>
        <v>4508.7910299999994</v>
      </c>
      <c r="E74" s="10">
        <v>0</v>
      </c>
      <c r="F74" s="10">
        <f>F78+F82+F86+F90+F94+F98+F102+F106+F110</f>
        <v>962.4</v>
      </c>
      <c r="G74" s="10">
        <f t="shared" ref="G74:H74" si="36">G78+G82+G86+G90+G94+G98+G102+G106+G110</f>
        <v>0</v>
      </c>
      <c r="H74" s="10">
        <f t="shared" si="36"/>
        <v>0</v>
      </c>
      <c r="I74" s="25" t="s">
        <v>35</v>
      </c>
      <c r="J74" s="25" t="s">
        <v>41</v>
      </c>
      <c r="K74" s="25" t="s">
        <v>41</v>
      </c>
    </row>
    <row r="75" spans="1:11" s="4" customFormat="1" ht="23.25" customHeight="1" x14ac:dyDescent="0.25">
      <c r="A75" s="52"/>
      <c r="B75" s="3">
        <v>2026</v>
      </c>
      <c r="C75" s="10">
        <f t="shared" ref="C75:D76" si="37">C79+C83+C87+C91+C95+C99+C103+C107+C111</f>
        <v>3394.4328500000001</v>
      </c>
      <c r="D75" s="10">
        <f t="shared" si="37"/>
        <v>3394.4328500000001</v>
      </c>
      <c r="E75" s="10">
        <v>0</v>
      </c>
      <c r="F75" s="10">
        <f t="shared" ref="F75:H76" si="38">F79+F83+F87+F91+F95+F99+F103+F107+F111</f>
        <v>0</v>
      </c>
      <c r="G75" s="10">
        <f t="shared" si="38"/>
        <v>0</v>
      </c>
      <c r="H75" s="10">
        <f t="shared" si="38"/>
        <v>0</v>
      </c>
      <c r="I75" s="26"/>
      <c r="J75" s="26"/>
      <c r="K75" s="26"/>
    </row>
    <row r="76" spans="1:11" s="4" customFormat="1" ht="18.75" customHeight="1" x14ac:dyDescent="0.25">
      <c r="A76" s="52"/>
      <c r="B76" s="3">
        <v>2027</v>
      </c>
      <c r="C76" s="10">
        <f t="shared" si="37"/>
        <v>3539.9313899999997</v>
      </c>
      <c r="D76" s="10">
        <f t="shared" si="37"/>
        <v>3539.9313899999997</v>
      </c>
      <c r="E76" s="10">
        <v>0</v>
      </c>
      <c r="F76" s="10">
        <f t="shared" si="38"/>
        <v>0</v>
      </c>
      <c r="G76" s="10">
        <f t="shared" si="38"/>
        <v>0</v>
      </c>
      <c r="H76" s="10">
        <f t="shared" si="38"/>
        <v>0</v>
      </c>
      <c r="I76" s="26"/>
      <c r="J76" s="26"/>
      <c r="K76" s="26"/>
    </row>
    <row r="77" spans="1:11" s="4" customFormat="1" ht="26.25" customHeight="1" x14ac:dyDescent="0.25">
      <c r="A77" s="53"/>
      <c r="B77" s="3" t="s">
        <v>53</v>
      </c>
      <c r="C77" s="10">
        <f>C74+C75+C76</f>
        <v>12405.555269999999</v>
      </c>
      <c r="D77" s="10">
        <f t="shared" ref="D77:H77" si="39">D74+D75+D76</f>
        <v>11443.155269999999</v>
      </c>
      <c r="E77" s="10">
        <f t="shared" si="39"/>
        <v>0</v>
      </c>
      <c r="F77" s="10">
        <f t="shared" si="39"/>
        <v>962.4</v>
      </c>
      <c r="G77" s="10">
        <f t="shared" si="39"/>
        <v>0</v>
      </c>
      <c r="H77" s="10">
        <f t="shared" si="39"/>
        <v>0</v>
      </c>
      <c r="I77" s="26"/>
      <c r="J77" s="26"/>
      <c r="K77" s="26"/>
    </row>
    <row r="78" spans="1:11" s="4" customFormat="1" ht="18" customHeight="1" x14ac:dyDescent="0.25">
      <c r="A78" s="30" t="s">
        <v>18</v>
      </c>
      <c r="B78" s="5">
        <v>2025</v>
      </c>
      <c r="C78" s="11">
        <f>D78+E78+F78+G78+H78</f>
        <v>367.16413</v>
      </c>
      <c r="D78" s="11">
        <v>367.16413</v>
      </c>
      <c r="E78" s="12">
        <v>0</v>
      </c>
      <c r="F78" s="12">
        <v>0</v>
      </c>
      <c r="G78" s="12">
        <v>0</v>
      </c>
      <c r="H78" s="12">
        <v>0</v>
      </c>
      <c r="I78" s="26"/>
      <c r="J78" s="26"/>
      <c r="K78" s="26"/>
    </row>
    <row r="79" spans="1:11" s="4" customFormat="1" ht="21" customHeight="1" x14ac:dyDescent="0.25">
      <c r="A79" s="28"/>
      <c r="B79" s="5">
        <v>2026</v>
      </c>
      <c r="C79" s="11">
        <f t="shared" ref="C79:C80" si="40">D79+E79+F79+G79+H79</f>
        <v>264.97329000000002</v>
      </c>
      <c r="D79" s="11">
        <v>264.97329000000002</v>
      </c>
      <c r="E79" s="11">
        <f t="shared" ref="E79" si="41">F79+G79+H79+I79+J79</f>
        <v>0</v>
      </c>
      <c r="F79" s="11">
        <f t="shared" ref="F79" si="42">G79+H79+I79+J79+K79</f>
        <v>0</v>
      </c>
      <c r="G79" s="11">
        <f t="shared" ref="G79" si="43">H79+I79+J79+K79+L79</f>
        <v>0</v>
      </c>
      <c r="H79" s="11">
        <f t="shared" ref="H79" si="44">I79+J79+K79+L79+M79</f>
        <v>0</v>
      </c>
      <c r="I79" s="37"/>
      <c r="J79" s="37"/>
      <c r="K79" s="37"/>
    </row>
    <row r="80" spans="1:11" s="4" customFormat="1" ht="22.5" customHeight="1" x14ac:dyDescent="0.25">
      <c r="A80" s="28"/>
      <c r="B80" s="5">
        <v>2027</v>
      </c>
      <c r="C80" s="11">
        <f t="shared" si="40"/>
        <v>61.33135</v>
      </c>
      <c r="D80" s="11">
        <v>61.33135</v>
      </c>
      <c r="E80" s="11">
        <f t="shared" ref="E80" si="45">F80+G80+H80+I80+J80</f>
        <v>0</v>
      </c>
      <c r="F80" s="11">
        <f t="shared" ref="F80" si="46">G80+H80+I80+J80+K80</f>
        <v>0</v>
      </c>
      <c r="G80" s="11">
        <f t="shared" ref="G80" si="47">H80+I80+J80+K80+L80</f>
        <v>0</v>
      </c>
      <c r="H80" s="11">
        <f t="shared" ref="H80" si="48">I80+J80+K80+L80+M80</f>
        <v>0</v>
      </c>
      <c r="I80" s="37"/>
      <c r="J80" s="37"/>
      <c r="K80" s="37"/>
    </row>
    <row r="81" spans="1:11" s="4" customFormat="1" ht="18.75" customHeight="1" x14ac:dyDescent="0.25">
      <c r="A81" s="29"/>
      <c r="B81" s="5" t="s">
        <v>53</v>
      </c>
      <c r="C81" s="11">
        <f>C78+C79+C80</f>
        <v>693.46877000000006</v>
      </c>
      <c r="D81" s="11">
        <f t="shared" ref="D81:H81" si="49">D78+D79+D80</f>
        <v>693.46877000000006</v>
      </c>
      <c r="E81" s="11">
        <f t="shared" si="49"/>
        <v>0</v>
      </c>
      <c r="F81" s="11">
        <f t="shared" si="49"/>
        <v>0</v>
      </c>
      <c r="G81" s="11">
        <f t="shared" si="49"/>
        <v>0</v>
      </c>
      <c r="H81" s="11">
        <f t="shared" si="49"/>
        <v>0</v>
      </c>
      <c r="I81" s="37"/>
      <c r="J81" s="37"/>
      <c r="K81" s="37"/>
    </row>
    <row r="82" spans="1:11" s="4" customFormat="1" ht="22.5" customHeight="1" x14ac:dyDescent="0.25">
      <c r="A82" s="49" t="s">
        <v>47</v>
      </c>
      <c r="B82" s="5">
        <v>2025</v>
      </c>
      <c r="C82" s="11">
        <f>D82+E82+F82+G82+H82</f>
        <v>0</v>
      </c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37"/>
      <c r="J82" s="37"/>
      <c r="K82" s="37"/>
    </row>
    <row r="83" spans="1:11" s="4" customFormat="1" ht="18" customHeight="1" x14ac:dyDescent="0.25">
      <c r="A83" s="50"/>
      <c r="B83" s="5">
        <v>2026</v>
      </c>
      <c r="C83" s="11">
        <f t="shared" ref="C83:C84" si="50">D83+E83+F83+G83+H83</f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37"/>
      <c r="J83" s="37"/>
      <c r="K83" s="37"/>
    </row>
    <row r="84" spans="1:11" s="4" customFormat="1" ht="19.5" customHeight="1" x14ac:dyDescent="0.25">
      <c r="A84" s="50"/>
      <c r="B84" s="5">
        <v>2027</v>
      </c>
      <c r="C84" s="11">
        <f t="shared" si="50"/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37"/>
      <c r="J84" s="37"/>
      <c r="K84" s="37"/>
    </row>
    <row r="85" spans="1:11" s="4" customFormat="1" ht="19.5" customHeight="1" x14ac:dyDescent="0.25">
      <c r="A85" s="51"/>
      <c r="B85" s="5" t="s">
        <v>53</v>
      </c>
      <c r="C85" s="11">
        <f>C82+C83+C84</f>
        <v>0</v>
      </c>
      <c r="D85" s="11">
        <f t="shared" ref="D85:H85" si="51">D82+D83+D84</f>
        <v>0</v>
      </c>
      <c r="E85" s="11">
        <f t="shared" si="51"/>
        <v>0</v>
      </c>
      <c r="F85" s="11">
        <f t="shared" si="51"/>
        <v>0</v>
      </c>
      <c r="G85" s="11">
        <f t="shared" si="51"/>
        <v>0</v>
      </c>
      <c r="H85" s="11">
        <f t="shared" si="51"/>
        <v>0</v>
      </c>
      <c r="I85" s="37"/>
      <c r="J85" s="37"/>
      <c r="K85" s="37"/>
    </row>
    <row r="86" spans="1:11" s="4" customFormat="1" ht="19.5" customHeight="1" x14ac:dyDescent="0.25">
      <c r="A86" s="49" t="s">
        <v>48</v>
      </c>
      <c r="B86" s="5">
        <v>2025</v>
      </c>
      <c r="C86" s="11">
        <f>D86+E86+F86+G86+H86</f>
        <v>100</v>
      </c>
      <c r="D86" s="11">
        <v>100</v>
      </c>
      <c r="E86" s="12">
        <v>0</v>
      </c>
      <c r="F86" s="12">
        <v>0</v>
      </c>
      <c r="G86" s="12">
        <v>0</v>
      </c>
      <c r="H86" s="12">
        <v>0</v>
      </c>
      <c r="I86" s="37"/>
      <c r="J86" s="37"/>
      <c r="K86" s="37"/>
    </row>
    <row r="87" spans="1:11" s="4" customFormat="1" ht="19.5" customHeight="1" x14ac:dyDescent="0.25">
      <c r="A87" s="50"/>
      <c r="B87" s="5">
        <v>2026</v>
      </c>
      <c r="C87" s="11">
        <f t="shared" ref="C87:C88" si="52">D87+E87+F87+G87+H87</f>
        <v>100</v>
      </c>
      <c r="D87" s="11">
        <v>100</v>
      </c>
      <c r="E87" s="12">
        <v>0</v>
      </c>
      <c r="F87" s="12">
        <v>0</v>
      </c>
      <c r="G87" s="12">
        <v>0</v>
      </c>
      <c r="H87" s="12">
        <v>0</v>
      </c>
      <c r="I87" s="37"/>
      <c r="J87" s="37"/>
      <c r="K87" s="37"/>
    </row>
    <row r="88" spans="1:11" s="4" customFormat="1" ht="19.5" customHeight="1" x14ac:dyDescent="0.25">
      <c r="A88" s="50"/>
      <c r="B88" s="5">
        <v>2027</v>
      </c>
      <c r="C88" s="11">
        <f t="shared" si="52"/>
        <v>100</v>
      </c>
      <c r="D88" s="11">
        <v>100</v>
      </c>
      <c r="E88" s="12">
        <v>0</v>
      </c>
      <c r="F88" s="12">
        <v>0</v>
      </c>
      <c r="G88" s="12">
        <v>0</v>
      </c>
      <c r="H88" s="12">
        <v>0</v>
      </c>
      <c r="I88" s="37"/>
      <c r="J88" s="37"/>
      <c r="K88" s="37"/>
    </row>
    <row r="89" spans="1:11" s="4" customFormat="1" ht="19.5" customHeight="1" x14ac:dyDescent="0.25">
      <c r="A89" s="51"/>
      <c r="B89" s="5" t="s">
        <v>53</v>
      </c>
      <c r="C89" s="11">
        <f>C86+C87+C88</f>
        <v>300</v>
      </c>
      <c r="D89" s="11">
        <f t="shared" ref="D89:H89" si="53">D86+D87+D88</f>
        <v>300</v>
      </c>
      <c r="E89" s="11">
        <f t="shared" si="53"/>
        <v>0</v>
      </c>
      <c r="F89" s="11">
        <f t="shared" si="53"/>
        <v>0</v>
      </c>
      <c r="G89" s="11">
        <f t="shared" si="53"/>
        <v>0</v>
      </c>
      <c r="H89" s="11">
        <f t="shared" si="53"/>
        <v>0</v>
      </c>
      <c r="I89" s="37"/>
      <c r="J89" s="37"/>
      <c r="K89" s="37"/>
    </row>
    <row r="90" spans="1:11" s="4" customFormat="1" ht="19.5" customHeight="1" x14ac:dyDescent="0.25">
      <c r="A90" s="49" t="s">
        <v>19</v>
      </c>
      <c r="B90" s="5">
        <v>2025</v>
      </c>
      <c r="C90" s="11">
        <f>D90+E90+F90+G90+H90</f>
        <v>1000</v>
      </c>
      <c r="D90" s="11">
        <v>1000</v>
      </c>
      <c r="E90" s="11">
        <v>0</v>
      </c>
      <c r="F90" s="11">
        <v>0</v>
      </c>
      <c r="G90" s="11">
        <v>0</v>
      </c>
      <c r="H90" s="11">
        <v>0</v>
      </c>
      <c r="I90" s="37"/>
      <c r="J90" s="37"/>
      <c r="K90" s="37"/>
    </row>
    <row r="91" spans="1:11" s="4" customFormat="1" ht="19.5" customHeight="1" x14ac:dyDescent="0.25">
      <c r="A91" s="50"/>
      <c r="B91" s="5">
        <v>2026</v>
      </c>
      <c r="C91" s="11">
        <f t="shared" ref="C91:C92" si="54">D91+E91+F91+G91+H91</f>
        <v>1000</v>
      </c>
      <c r="D91" s="11">
        <v>1000</v>
      </c>
      <c r="E91" s="11">
        <v>0</v>
      </c>
      <c r="F91" s="11">
        <v>0</v>
      </c>
      <c r="G91" s="11">
        <v>0</v>
      </c>
      <c r="H91" s="11">
        <v>0</v>
      </c>
      <c r="I91" s="37"/>
      <c r="J91" s="37"/>
      <c r="K91" s="37"/>
    </row>
    <row r="92" spans="1:11" s="4" customFormat="1" ht="19.5" customHeight="1" x14ac:dyDescent="0.25">
      <c r="A92" s="50"/>
      <c r="B92" s="5">
        <v>2027</v>
      </c>
      <c r="C92" s="11">
        <f t="shared" si="54"/>
        <v>1000</v>
      </c>
      <c r="D92" s="11">
        <v>1000</v>
      </c>
      <c r="E92" s="11">
        <v>0</v>
      </c>
      <c r="F92" s="11">
        <v>0</v>
      </c>
      <c r="G92" s="11">
        <v>0</v>
      </c>
      <c r="H92" s="11">
        <v>0</v>
      </c>
      <c r="I92" s="37"/>
      <c r="J92" s="37"/>
      <c r="K92" s="37"/>
    </row>
    <row r="93" spans="1:11" s="4" customFormat="1" ht="19.5" customHeight="1" x14ac:dyDescent="0.25">
      <c r="A93" s="51"/>
      <c r="B93" s="5" t="s">
        <v>53</v>
      </c>
      <c r="C93" s="11">
        <f>C90+C91+C92</f>
        <v>3000</v>
      </c>
      <c r="D93" s="11">
        <f t="shared" ref="D93:H93" si="55">D90+D91+D92</f>
        <v>3000</v>
      </c>
      <c r="E93" s="11">
        <f t="shared" si="55"/>
        <v>0</v>
      </c>
      <c r="F93" s="11">
        <f t="shared" si="55"/>
        <v>0</v>
      </c>
      <c r="G93" s="11">
        <f t="shared" si="55"/>
        <v>0</v>
      </c>
      <c r="H93" s="11">
        <f t="shared" si="55"/>
        <v>0</v>
      </c>
      <c r="I93" s="37"/>
      <c r="J93" s="37"/>
      <c r="K93" s="37"/>
    </row>
    <row r="94" spans="1:11" s="4" customFormat="1" ht="19.5" customHeight="1" x14ac:dyDescent="0.25">
      <c r="A94" s="49" t="s">
        <v>20</v>
      </c>
      <c r="B94" s="5">
        <v>2025</v>
      </c>
      <c r="C94" s="11">
        <f>D94+E94+F94+G94+H94</f>
        <v>30</v>
      </c>
      <c r="D94" s="11">
        <v>30</v>
      </c>
      <c r="E94" s="11">
        <v>0</v>
      </c>
      <c r="F94" s="11">
        <v>0</v>
      </c>
      <c r="G94" s="11">
        <v>0</v>
      </c>
      <c r="H94" s="11">
        <v>0</v>
      </c>
      <c r="I94" s="37"/>
      <c r="J94" s="37"/>
      <c r="K94" s="37"/>
    </row>
    <row r="95" spans="1:11" s="4" customFormat="1" ht="19.5" customHeight="1" x14ac:dyDescent="0.25">
      <c r="A95" s="50"/>
      <c r="B95" s="5">
        <v>2026</v>
      </c>
      <c r="C95" s="11">
        <f t="shared" ref="C95:C96" si="56">D95+E95+F95+G95+H95</f>
        <v>30</v>
      </c>
      <c r="D95" s="11">
        <v>30</v>
      </c>
      <c r="E95" s="11">
        <v>0</v>
      </c>
      <c r="F95" s="11">
        <v>0</v>
      </c>
      <c r="G95" s="11">
        <v>0</v>
      </c>
      <c r="H95" s="11">
        <v>0</v>
      </c>
      <c r="I95" s="37"/>
      <c r="J95" s="37"/>
      <c r="K95" s="37"/>
    </row>
    <row r="96" spans="1:11" s="4" customFormat="1" ht="19.5" customHeight="1" x14ac:dyDescent="0.25">
      <c r="A96" s="50"/>
      <c r="B96" s="5">
        <v>2027</v>
      </c>
      <c r="C96" s="11">
        <f t="shared" si="56"/>
        <v>30</v>
      </c>
      <c r="D96" s="11">
        <v>30</v>
      </c>
      <c r="E96" s="11">
        <v>0</v>
      </c>
      <c r="F96" s="11">
        <v>0</v>
      </c>
      <c r="G96" s="11">
        <v>0</v>
      </c>
      <c r="H96" s="11">
        <v>0</v>
      </c>
      <c r="I96" s="37"/>
      <c r="J96" s="37"/>
      <c r="K96" s="37"/>
    </row>
    <row r="97" spans="1:11" s="4" customFormat="1" ht="19.5" customHeight="1" x14ac:dyDescent="0.25">
      <c r="A97" s="51"/>
      <c r="B97" s="5" t="s">
        <v>53</v>
      </c>
      <c r="C97" s="11">
        <f>C94+C95+C96</f>
        <v>90</v>
      </c>
      <c r="D97" s="11">
        <f t="shared" ref="D97:H97" si="57">D94+D95+D96</f>
        <v>90</v>
      </c>
      <c r="E97" s="11">
        <f t="shared" si="57"/>
        <v>0</v>
      </c>
      <c r="F97" s="11">
        <f t="shared" si="57"/>
        <v>0</v>
      </c>
      <c r="G97" s="11">
        <f t="shared" si="57"/>
        <v>0</v>
      </c>
      <c r="H97" s="11">
        <f t="shared" si="57"/>
        <v>0</v>
      </c>
      <c r="I97" s="37"/>
      <c r="J97" s="37"/>
      <c r="K97" s="37"/>
    </row>
    <row r="98" spans="1:11" s="4" customFormat="1" ht="19.5" customHeight="1" x14ac:dyDescent="0.25">
      <c r="A98" s="49" t="s">
        <v>49</v>
      </c>
      <c r="B98" s="5">
        <v>2025</v>
      </c>
      <c r="C98" s="11">
        <f>D98+E98+F98+G98+H98</f>
        <v>2728.1601099999998</v>
      </c>
      <c r="D98" s="11">
        <v>2728.1601099999998</v>
      </c>
      <c r="E98" s="11">
        <v>0</v>
      </c>
      <c r="F98" s="11">
        <v>0</v>
      </c>
      <c r="G98" s="11">
        <v>0</v>
      </c>
      <c r="H98" s="11">
        <v>0</v>
      </c>
      <c r="I98" s="37"/>
      <c r="J98" s="37"/>
      <c r="K98" s="37"/>
    </row>
    <row r="99" spans="1:11" s="4" customFormat="1" ht="19.5" customHeight="1" x14ac:dyDescent="0.25">
      <c r="A99" s="50"/>
      <c r="B99" s="5">
        <v>2026</v>
      </c>
      <c r="C99" s="11">
        <f t="shared" ref="C99:C100" si="58">D99+E99+F99+G99+H99</f>
        <v>1799.45956</v>
      </c>
      <c r="D99" s="11">
        <v>1799.45956</v>
      </c>
      <c r="E99" s="11">
        <v>0</v>
      </c>
      <c r="F99" s="11">
        <v>0</v>
      </c>
      <c r="G99" s="11">
        <v>0</v>
      </c>
      <c r="H99" s="11">
        <v>0</v>
      </c>
      <c r="I99" s="37"/>
      <c r="J99" s="37"/>
      <c r="K99" s="37"/>
    </row>
    <row r="100" spans="1:11" s="4" customFormat="1" ht="19.5" customHeight="1" x14ac:dyDescent="0.25">
      <c r="A100" s="50"/>
      <c r="B100" s="5">
        <v>2027</v>
      </c>
      <c r="C100" s="11">
        <f t="shared" si="58"/>
        <v>2148.6000399999998</v>
      </c>
      <c r="D100" s="11">
        <v>2148.6000399999998</v>
      </c>
      <c r="E100" s="11">
        <v>0</v>
      </c>
      <c r="F100" s="11">
        <v>0</v>
      </c>
      <c r="G100" s="11">
        <v>0</v>
      </c>
      <c r="H100" s="11">
        <v>0</v>
      </c>
      <c r="I100" s="37"/>
      <c r="J100" s="37"/>
      <c r="K100" s="37"/>
    </row>
    <row r="101" spans="1:11" s="4" customFormat="1" ht="19.5" customHeight="1" x14ac:dyDescent="0.25">
      <c r="A101" s="51"/>
      <c r="B101" s="5" t="s">
        <v>53</v>
      </c>
      <c r="C101" s="11">
        <f>C98+C99+C100</f>
        <v>6676.2197099999994</v>
      </c>
      <c r="D101" s="11">
        <f t="shared" ref="D101:H101" si="59">D98+D99+D100</f>
        <v>6676.2197099999994</v>
      </c>
      <c r="E101" s="11">
        <f t="shared" si="59"/>
        <v>0</v>
      </c>
      <c r="F101" s="11">
        <f t="shared" si="59"/>
        <v>0</v>
      </c>
      <c r="G101" s="11">
        <f t="shared" si="59"/>
        <v>0</v>
      </c>
      <c r="H101" s="11">
        <f t="shared" si="59"/>
        <v>0</v>
      </c>
      <c r="I101" s="37"/>
      <c r="J101" s="37"/>
      <c r="K101" s="37"/>
    </row>
    <row r="102" spans="1:11" s="4" customFormat="1" ht="19.5" customHeight="1" x14ac:dyDescent="0.25">
      <c r="A102" s="49" t="s">
        <v>21</v>
      </c>
      <c r="B102" s="5">
        <v>2025</v>
      </c>
      <c r="C102" s="11">
        <f>D102+E102+F102+G102+H102</f>
        <v>200</v>
      </c>
      <c r="D102" s="11">
        <v>200</v>
      </c>
      <c r="E102" s="11">
        <v>0</v>
      </c>
      <c r="F102" s="11">
        <v>0</v>
      </c>
      <c r="G102" s="11">
        <v>0</v>
      </c>
      <c r="H102" s="11">
        <v>0</v>
      </c>
      <c r="I102" s="37"/>
      <c r="J102" s="37"/>
      <c r="K102" s="37"/>
    </row>
    <row r="103" spans="1:11" s="4" customFormat="1" ht="19.5" customHeight="1" x14ac:dyDescent="0.25">
      <c r="A103" s="50"/>
      <c r="B103" s="5">
        <v>2026</v>
      </c>
      <c r="C103" s="11">
        <f t="shared" ref="C103:C104" si="60">D103+E103+F103+G103+H103</f>
        <v>200</v>
      </c>
      <c r="D103" s="11">
        <v>200</v>
      </c>
      <c r="E103" s="11">
        <v>0</v>
      </c>
      <c r="F103" s="11">
        <v>0</v>
      </c>
      <c r="G103" s="11">
        <v>0</v>
      </c>
      <c r="H103" s="11">
        <v>0</v>
      </c>
      <c r="I103" s="37"/>
      <c r="J103" s="37"/>
      <c r="K103" s="37"/>
    </row>
    <row r="104" spans="1:11" s="4" customFormat="1" ht="19.5" customHeight="1" x14ac:dyDescent="0.25">
      <c r="A104" s="50"/>
      <c r="B104" s="5">
        <v>2027</v>
      </c>
      <c r="C104" s="11">
        <f t="shared" si="60"/>
        <v>200</v>
      </c>
      <c r="D104" s="11">
        <v>200</v>
      </c>
      <c r="E104" s="11">
        <v>0</v>
      </c>
      <c r="F104" s="11">
        <v>0</v>
      </c>
      <c r="G104" s="11">
        <v>0</v>
      </c>
      <c r="H104" s="11">
        <v>0</v>
      </c>
      <c r="I104" s="37"/>
      <c r="J104" s="37"/>
      <c r="K104" s="37"/>
    </row>
    <row r="105" spans="1:11" s="4" customFormat="1" ht="19.5" customHeight="1" x14ac:dyDescent="0.25">
      <c r="A105" s="51"/>
      <c r="B105" s="5" t="s">
        <v>53</v>
      </c>
      <c r="C105" s="11">
        <f>C102+C103+C104</f>
        <v>600</v>
      </c>
      <c r="D105" s="11">
        <f t="shared" ref="D105:H105" si="61">D102+D103+D104</f>
        <v>600</v>
      </c>
      <c r="E105" s="11">
        <f t="shared" si="61"/>
        <v>0</v>
      </c>
      <c r="F105" s="11">
        <f t="shared" si="61"/>
        <v>0</v>
      </c>
      <c r="G105" s="11">
        <f t="shared" si="61"/>
        <v>0</v>
      </c>
      <c r="H105" s="11">
        <f t="shared" si="61"/>
        <v>0</v>
      </c>
      <c r="I105" s="37"/>
      <c r="J105" s="37"/>
      <c r="K105" s="37"/>
    </row>
    <row r="106" spans="1:11" s="4" customFormat="1" ht="19.5" customHeight="1" x14ac:dyDescent="0.25">
      <c r="A106" s="49" t="s">
        <v>22</v>
      </c>
      <c r="B106" s="5">
        <v>2025</v>
      </c>
      <c r="C106" s="11">
        <f>D106+E106+F106+G106+H106</f>
        <v>526.31578999999999</v>
      </c>
      <c r="D106" s="11">
        <v>26.31579</v>
      </c>
      <c r="E106" s="11">
        <v>0</v>
      </c>
      <c r="F106" s="11">
        <v>500</v>
      </c>
      <c r="G106" s="11">
        <v>0</v>
      </c>
      <c r="H106" s="11">
        <v>0</v>
      </c>
      <c r="I106" s="37"/>
      <c r="J106" s="37"/>
      <c r="K106" s="37"/>
    </row>
    <row r="107" spans="1:11" s="4" customFormat="1" ht="19.5" customHeight="1" x14ac:dyDescent="0.25">
      <c r="A107" s="50"/>
      <c r="B107" s="5">
        <v>2026</v>
      </c>
      <c r="C107" s="11">
        <f t="shared" ref="C107:C108" si="62">D107+E107+F107+G107+H107</f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37"/>
      <c r="J107" s="37"/>
      <c r="K107" s="37"/>
    </row>
    <row r="108" spans="1:11" s="4" customFormat="1" ht="19.5" customHeight="1" x14ac:dyDescent="0.25">
      <c r="A108" s="50"/>
      <c r="B108" s="5">
        <v>2027</v>
      </c>
      <c r="C108" s="11">
        <f t="shared" si="62"/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37"/>
      <c r="J108" s="37"/>
      <c r="K108" s="37"/>
    </row>
    <row r="109" spans="1:11" s="4" customFormat="1" ht="19.5" customHeight="1" x14ac:dyDescent="0.25">
      <c r="A109" s="51"/>
      <c r="B109" s="5" t="s">
        <v>53</v>
      </c>
      <c r="C109" s="11">
        <f>C106+C107+C108</f>
        <v>526.31578999999999</v>
      </c>
      <c r="D109" s="11">
        <f t="shared" ref="D109:H109" si="63">D106+D107+D108</f>
        <v>26.31579</v>
      </c>
      <c r="E109" s="11">
        <f t="shared" si="63"/>
        <v>0</v>
      </c>
      <c r="F109" s="11">
        <f t="shared" si="63"/>
        <v>500</v>
      </c>
      <c r="G109" s="11">
        <f t="shared" si="63"/>
        <v>0</v>
      </c>
      <c r="H109" s="11">
        <f t="shared" si="63"/>
        <v>0</v>
      </c>
      <c r="I109" s="37"/>
      <c r="J109" s="37"/>
      <c r="K109" s="37"/>
    </row>
    <row r="110" spans="1:11" s="4" customFormat="1" ht="19.5" customHeight="1" x14ac:dyDescent="0.25">
      <c r="A110" s="49" t="s">
        <v>55</v>
      </c>
      <c r="B110" s="5">
        <v>2025</v>
      </c>
      <c r="C110" s="11">
        <f>D110+E110+F110+G110+H110</f>
        <v>519.55099999999993</v>
      </c>
      <c r="D110" s="11">
        <v>57.151000000000003</v>
      </c>
      <c r="E110" s="11">
        <v>0</v>
      </c>
      <c r="F110" s="11">
        <v>462.4</v>
      </c>
      <c r="G110" s="11">
        <v>0</v>
      </c>
      <c r="H110" s="11">
        <v>0</v>
      </c>
      <c r="I110" s="37"/>
      <c r="J110" s="37"/>
      <c r="K110" s="37"/>
    </row>
    <row r="111" spans="1:11" s="4" customFormat="1" ht="19.5" customHeight="1" x14ac:dyDescent="0.25">
      <c r="A111" s="50"/>
      <c r="B111" s="5">
        <v>2026</v>
      </c>
      <c r="C111" s="11">
        <f t="shared" ref="C111:C112" si="64">D111+E111+F111+G111+H111</f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37"/>
      <c r="J111" s="37"/>
      <c r="K111" s="37"/>
    </row>
    <row r="112" spans="1:11" s="4" customFormat="1" ht="19.5" customHeight="1" x14ac:dyDescent="0.25">
      <c r="A112" s="50"/>
      <c r="B112" s="5">
        <v>2027</v>
      </c>
      <c r="C112" s="11">
        <f t="shared" si="64"/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37"/>
      <c r="J112" s="37"/>
      <c r="K112" s="37"/>
    </row>
    <row r="113" spans="1:11" s="4" customFormat="1" ht="32.25" customHeight="1" x14ac:dyDescent="0.25">
      <c r="A113" s="51"/>
      <c r="B113" s="5" t="s">
        <v>53</v>
      </c>
      <c r="C113" s="11">
        <f>C110+C111+C112</f>
        <v>519.55099999999993</v>
      </c>
      <c r="D113" s="11">
        <f t="shared" ref="D113:H113" si="65">D110+D111+D112</f>
        <v>57.151000000000003</v>
      </c>
      <c r="E113" s="11">
        <f t="shared" si="65"/>
        <v>0</v>
      </c>
      <c r="F113" s="11">
        <f t="shared" si="65"/>
        <v>462.4</v>
      </c>
      <c r="G113" s="11">
        <f t="shared" si="65"/>
        <v>0</v>
      </c>
      <c r="H113" s="11">
        <f t="shared" si="65"/>
        <v>0</v>
      </c>
      <c r="I113" s="38"/>
      <c r="J113" s="14"/>
      <c r="K113" s="38"/>
    </row>
    <row r="114" spans="1:11" s="4" customFormat="1" ht="27.75" customHeight="1" x14ac:dyDescent="0.25">
      <c r="A114" s="27" t="s">
        <v>50</v>
      </c>
      <c r="B114" s="5">
        <v>2025</v>
      </c>
      <c r="C114" s="13">
        <f>D114+F114</f>
        <v>1217.84716</v>
      </c>
      <c r="D114" s="10">
        <f>D118+D122</f>
        <v>1040.64716</v>
      </c>
      <c r="E114" s="10">
        <f t="shared" ref="E114:H114" ca="1" si="66">E118+E122</f>
        <v>0</v>
      </c>
      <c r="F114" s="11">
        <f t="shared" si="66"/>
        <v>177.2</v>
      </c>
      <c r="G114" s="12">
        <f t="shared" ca="1" si="66"/>
        <v>0</v>
      </c>
      <c r="H114" s="12">
        <f t="shared" ca="1" si="66"/>
        <v>0</v>
      </c>
      <c r="I114" s="25" t="s">
        <v>34</v>
      </c>
      <c r="J114" s="25" t="s">
        <v>41</v>
      </c>
      <c r="K114" s="25" t="s">
        <v>42</v>
      </c>
    </row>
    <row r="115" spans="1:11" s="4" customFormat="1" ht="26.25" customHeight="1" x14ac:dyDescent="0.25">
      <c r="A115" s="52"/>
      <c r="B115" s="5">
        <v>2026</v>
      </c>
      <c r="C115" s="13">
        <f t="shared" ref="C115:C116" si="67">D115+F115</f>
        <v>1217.84716</v>
      </c>
      <c r="D115" s="10">
        <f t="shared" ref="D115:F116" si="68">D119+D123</f>
        <v>1040.64716</v>
      </c>
      <c r="E115" s="10">
        <f t="shared" ca="1" si="68"/>
        <v>0</v>
      </c>
      <c r="F115" s="11">
        <f t="shared" si="68"/>
        <v>177.2</v>
      </c>
      <c r="G115" s="12">
        <f t="shared" ref="G115:G116" ca="1" si="69">G119+G123</f>
        <v>0</v>
      </c>
      <c r="H115" s="12">
        <f t="shared" ref="H115:H116" ca="1" si="70">H119+H123</f>
        <v>0</v>
      </c>
      <c r="I115" s="26"/>
      <c r="J115" s="26"/>
      <c r="K115" s="26"/>
    </row>
    <row r="116" spans="1:11" s="4" customFormat="1" ht="29.25" customHeight="1" x14ac:dyDescent="0.25">
      <c r="A116" s="52"/>
      <c r="B116" s="5">
        <v>2027</v>
      </c>
      <c r="C116" s="13">
        <f t="shared" si="67"/>
        <v>1217.84716</v>
      </c>
      <c r="D116" s="10">
        <f t="shared" si="68"/>
        <v>1040.64716</v>
      </c>
      <c r="E116" s="10">
        <f t="shared" ca="1" si="68"/>
        <v>0</v>
      </c>
      <c r="F116" s="11">
        <f t="shared" si="68"/>
        <v>177.2</v>
      </c>
      <c r="G116" s="12">
        <f t="shared" ca="1" si="69"/>
        <v>0</v>
      </c>
      <c r="H116" s="12">
        <f t="shared" ca="1" si="70"/>
        <v>0</v>
      </c>
      <c r="I116" s="26"/>
      <c r="J116" s="26"/>
      <c r="K116" s="26"/>
    </row>
    <row r="117" spans="1:11" s="4" customFormat="1" ht="12.75" customHeight="1" x14ac:dyDescent="0.25">
      <c r="A117" s="53"/>
      <c r="B117" s="5" t="s">
        <v>53</v>
      </c>
      <c r="C117" s="10">
        <f>C114+C115+C116</f>
        <v>3653.5414799999999</v>
      </c>
      <c r="D117" s="10">
        <f t="shared" ref="D117:G124" si="71">D114+D115+D116</f>
        <v>3121.94148</v>
      </c>
      <c r="E117" s="10">
        <f ca="1">E114+E115+E116</f>
        <v>0</v>
      </c>
      <c r="F117" s="10">
        <f t="shared" si="71"/>
        <v>531.59999999999991</v>
      </c>
      <c r="G117" s="10">
        <f t="shared" ca="1" si="71"/>
        <v>0</v>
      </c>
      <c r="H117" s="10">
        <f ca="1">H114+H115+H116</f>
        <v>0</v>
      </c>
      <c r="I117" s="26"/>
      <c r="J117" s="26"/>
      <c r="K117" s="26"/>
    </row>
    <row r="118" spans="1:11" s="4" customFormat="1" ht="21" customHeight="1" x14ac:dyDescent="0.25">
      <c r="A118" s="59" t="s">
        <v>17</v>
      </c>
      <c r="B118" s="5">
        <v>2025</v>
      </c>
      <c r="C118" s="11">
        <f>D118</f>
        <v>863.44716000000005</v>
      </c>
      <c r="D118" s="12">
        <v>863.44716000000005</v>
      </c>
      <c r="E118" s="11">
        <f t="shared" ca="1" si="71"/>
        <v>0</v>
      </c>
      <c r="F118" s="11">
        <v>0</v>
      </c>
      <c r="G118" s="11">
        <f t="shared" ref="G118:G124" ca="1" si="72">G115+G116+G117</f>
        <v>0</v>
      </c>
      <c r="H118" s="11">
        <f t="shared" ref="H118:H120" ca="1" si="73">H115+H116+H117</f>
        <v>0</v>
      </c>
      <c r="I118" s="26"/>
      <c r="J118" s="26"/>
      <c r="K118" s="26"/>
    </row>
    <row r="119" spans="1:11" s="4" customFormat="1" ht="20.25" customHeight="1" x14ac:dyDescent="0.25">
      <c r="A119" s="50"/>
      <c r="B119" s="5">
        <v>2026</v>
      </c>
      <c r="C119" s="11">
        <f t="shared" ref="C119:C120" si="74">D119</f>
        <v>863.44716000000005</v>
      </c>
      <c r="D119" s="12">
        <v>863.44716000000005</v>
      </c>
      <c r="E119" s="11">
        <f t="shared" ca="1" si="71"/>
        <v>0</v>
      </c>
      <c r="F119" s="11">
        <v>0</v>
      </c>
      <c r="G119" s="11">
        <f t="shared" ca="1" si="72"/>
        <v>0</v>
      </c>
      <c r="H119" s="11">
        <f t="shared" ca="1" si="73"/>
        <v>0</v>
      </c>
      <c r="I119" s="26"/>
      <c r="J119" s="26"/>
      <c r="K119" s="26"/>
    </row>
    <row r="120" spans="1:11" s="4" customFormat="1" ht="15.75" customHeight="1" x14ac:dyDescent="0.25">
      <c r="A120" s="50"/>
      <c r="B120" s="5">
        <v>2027</v>
      </c>
      <c r="C120" s="11">
        <f t="shared" si="74"/>
        <v>863.44716000000005</v>
      </c>
      <c r="D120" s="12">
        <v>863.44716000000005</v>
      </c>
      <c r="E120" s="11">
        <f ca="1">E117+E118+E119</f>
        <v>0</v>
      </c>
      <c r="F120" s="11">
        <v>0</v>
      </c>
      <c r="G120" s="11">
        <f t="shared" ca="1" si="72"/>
        <v>0</v>
      </c>
      <c r="H120" s="11">
        <f t="shared" ca="1" si="73"/>
        <v>0</v>
      </c>
      <c r="I120" s="26"/>
      <c r="J120" s="26"/>
      <c r="K120" s="26"/>
    </row>
    <row r="121" spans="1:11" s="4" customFormat="1" ht="17.25" customHeight="1" x14ac:dyDescent="0.25">
      <c r="A121" s="51"/>
      <c r="B121" s="5" t="s">
        <v>53</v>
      </c>
      <c r="C121" s="12">
        <f>C118+C119+C120</f>
        <v>2590.34148</v>
      </c>
      <c r="D121" s="12">
        <f t="shared" ref="D121:H124" si="75">D118+D119+D120</f>
        <v>2590.34148</v>
      </c>
      <c r="E121" s="12">
        <f t="shared" ca="1" si="75"/>
        <v>0</v>
      </c>
      <c r="F121" s="12">
        <f t="shared" si="75"/>
        <v>0</v>
      </c>
      <c r="G121" s="12">
        <f t="shared" ca="1" si="75"/>
        <v>0</v>
      </c>
      <c r="H121" s="12">
        <f t="shared" ca="1" si="75"/>
        <v>0</v>
      </c>
      <c r="I121" s="26"/>
      <c r="J121" s="26"/>
      <c r="K121" s="26"/>
    </row>
    <row r="122" spans="1:11" s="4" customFormat="1" ht="17.25" customHeight="1" x14ac:dyDescent="0.25">
      <c r="A122" s="49" t="s">
        <v>38</v>
      </c>
      <c r="B122" s="5">
        <v>2025</v>
      </c>
      <c r="C122" s="11">
        <f>D122+F122</f>
        <v>354.4</v>
      </c>
      <c r="D122" s="12">
        <v>177.2</v>
      </c>
      <c r="E122" s="11">
        <f t="shared" ca="1" si="71"/>
        <v>0</v>
      </c>
      <c r="F122" s="12">
        <v>177.2</v>
      </c>
      <c r="G122" s="11">
        <f t="shared" ca="1" si="72"/>
        <v>0</v>
      </c>
      <c r="H122" s="11">
        <f t="shared" ca="1" si="75"/>
        <v>0</v>
      </c>
      <c r="I122" s="28"/>
      <c r="J122" s="37"/>
      <c r="K122" s="37"/>
    </row>
    <row r="123" spans="1:11" s="4" customFormat="1" ht="17.25" customHeight="1" x14ac:dyDescent="0.25">
      <c r="A123" s="50"/>
      <c r="B123" s="5">
        <v>2026</v>
      </c>
      <c r="C123" s="11">
        <f t="shared" ref="C123:C124" si="76">D123+F123</f>
        <v>354.4</v>
      </c>
      <c r="D123" s="12">
        <v>177.2</v>
      </c>
      <c r="E123" s="11">
        <f t="shared" ca="1" si="71"/>
        <v>0</v>
      </c>
      <c r="F123" s="12">
        <v>177.2</v>
      </c>
      <c r="G123" s="11">
        <f t="shared" ca="1" si="72"/>
        <v>0</v>
      </c>
      <c r="H123" s="11">
        <f t="shared" ca="1" si="75"/>
        <v>0</v>
      </c>
      <c r="I123" s="28"/>
      <c r="J123" s="37"/>
      <c r="K123" s="37"/>
    </row>
    <row r="124" spans="1:11" s="4" customFormat="1" ht="35.25" customHeight="1" x14ac:dyDescent="0.25">
      <c r="A124" s="50"/>
      <c r="B124" s="5">
        <v>2027</v>
      </c>
      <c r="C124" s="11">
        <f t="shared" si="76"/>
        <v>354.4</v>
      </c>
      <c r="D124" s="12">
        <v>177.2</v>
      </c>
      <c r="E124" s="11">
        <f t="shared" ca="1" si="71"/>
        <v>0</v>
      </c>
      <c r="F124" s="12">
        <v>177.2</v>
      </c>
      <c r="G124" s="11">
        <f t="shared" ca="1" si="72"/>
        <v>0</v>
      </c>
      <c r="H124" s="11">
        <f t="shared" ca="1" si="75"/>
        <v>0</v>
      </c>
      <c r="I124" s="28"/>
      <c r="J124" s="37"/>
      <c r="K124" s="37"/>
    </row>
    <row r="125" spans="1:11" s="4" customFormat="1" ht="68.25" customHeight="1" x14ac:dyDescent="0.25">
      <c r="A125" s="51"/>
      <c r="B125" s="5" t="s">
        <v>53</v>
      </c>
      <c r="C125" s="12">
        <f>C122+C123+C124</f>
        <v>1063.1999999999998</v>
      </c>
      <c r="D125" s="12">
        <f>D122+D123+D124</f>
        <v>531.59999999999991</v>
      </c>
      <c r="E125" s="12">
        <f t="shared" ref="E125:H125" ca="1" si="77">E122+E123+E124</f>
        <v>0</v>
      </c>
      <c r="F125" s="12">
        <f t="shared" si="77"/>
        <v>531.59999999999991</v>
      </c>
      <c r="G125" s="12">
        <f t="shared" ca="1" si="77"/>
        <v>0</v>
      </c>
      <c r="H125" s="12">
        <f t="shared" ca="1" si="77"/>
        <v>0</v>
      </c>
      <c r="I125" s="29"/>
      <c r="J125" s="38"/>
      <c r="K125" s="38"/>
    </row>
    <row r="126" spans="1:11" s="4" customFormat="1" ht="25.5" customHeight="1" x14ac:dyDescent="0.25">
      <c r="A126" s="57" t="s">
        <v>51</v>
      </c>
      <c r="B126" s="5">
        <v>2025</v>
      </c>
      <c r="C126" s="10">
        <f>C130</f>
        <v>0</v>
      </c>
      <c r="D126" s="10">
        <v>0</v>
      </c>
      <c r="E126" s="10">
        <f t="shared" ref="E126:H126" si="78">E130</f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62"/>
      <c r="J126" s="25" t="s">
        <v>41</v>
      </c>
      <c r="K126" s="25" t="s">
        <v>41</v>
      </c>
    </row>
    <row r="127" spans="1:11" s="4" customFormat="1" ht="19.5" customHeight="1" x14ac:dyDescent="0.25">
      <c r="A127" s="57"/>
      <c r="B127" s="5">
        <v>2026</v>
      </c>
      <c r="C127" s="10">
        <f t="shared" ref="C127:H128" si="79">C131</f>
        <v>0</v>
      </c>
      <c r="D127" s="10">
        <f>D131</f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63"/>
      <c r="J127" s="26"/>
      <c r="K127" s="26"/>
    </row>
    <row r="128" spans="1:11" s="4" customFormat="1" ht="18" customHeight="1" x14ac:dyDescent="0.25">
      <c r="A128" s="57"/>
      <c r="B128" s="5">
        <v>2027</v>
      </c>
      <c r="C128" s="10">
        <f t="shared" si="79"/>
        <v>0</v>
      </c>
      <c r="D128" s="10">
        <f t="shared" si="79"/>
        <v>0</v>
      </c>
      <c r="E128" s="10">
        <f t="shared" si="79"/>
        <v>0</v>
      </c>
      <c r="F128" s="10">
        <f t="shared" si="79"/>
        <v>0</v>
      </c>
      <c r="G128" s="10">
        <f t="shared" si="79"/>
        <v>0</v>
      </c>
      <c r="H128" s="10">
        <f t="shared" si="79"/>
        <v>0</v>
      </c>
      <c r="I128" s="63"/>
      <c r="J128" s="26"/>
      <c r="K128" s="26"/>
    </row>
    <row r="129" spans="1:15" s="4" customFormat="1" ht="22.5" customHeight="1" x14ac:dyDescent="0.25">
      <c r="A129" s="57"/>
      <c r="B129" s="5" t="s">
        <v>53</v>
      </c>
      <c r="C129" s="10">
        <f>C126+C127+C128</f>
        <v>0</v>
      </c>
      <c r="D129" s="10">
        <f t="shared" ref="D129:H129" si="80">D126+D127+D128</f>
        <v>0</v>
      </c>
      <c r="E129" s="10">
        <f t="shared" si="80"/>
        <v>0</v>
      </c>
      <c r="F129" s="10">
        <f t="shared" si="80"/>
        <v>0</v>
      </c>
      <c r="G129" s="10">
        <f t="shared" si="80"/>
        <v>0</v>
      </c>
      <c r="H129" s="10">
        <f t="shared" si="80"/>
        <v>0</v>
      </c>
      <c r="I129" s="63"/>
      <c r="J129" s="26"/>
      <c r="K129" s="26"/>
    </row>
    <row r="130" spans="1:15" s="4" customFormat="1" ht="23.25" customHeight="1" x14ac:dyDescent="0.25">
      <c r="A130" s="58" t="s">
        <v>29</v>
      </c>
      <c r="B130" s="5">
        <v>2025</v>
      </c>
      <c r="C130" s="11">
        <f>D130+E130+F130+G130+H130</f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63"/>
      <c r="J130" s="26"/>
      <c r="K130" s="26"/>
    </row>
    <row r="131" spans="1:15" s="4" customFormat="1" ht="26.25" customHeight="1" x14ac:dyDescent="0.25">
      <c r="A131" s="58"/>
      <c r="B131" s="5">
        <v>2026</v>
      </c>
      <c r="C131" s="11">
        <f t="shared" ref="C131:C132" si="81">D131+E131+F131+G131+H131</f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63"/>
      <c r="J131" s="37"/>
      <c r="K131" s="37"/>
    </row>
    <row r="132" spans="1:15" s="4" customFormat="1" ht="27" customHeight="1" x14ac:dyDescent="0.25">
      <c r="A132" s="58"/>
      <c r="B132" s="5">
        <v>2027</v>
      </c>
      <c r="C132" s="11">
        <f t="shared" si="81"/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63"/>
      <c r="J132" s="37"/>
      <c r="K132" s="37"/>
    </row>
    <row r="133" spans="1:15" ht="37.5" customHeight="1" x14ac:dyDescent="0.25">
      <c r="A133" s="58"/>
      <c r="B133" s="5" t="s">
        <v>53</v>
      </c>
      <c r="C133" s="11">
        <f>C130+C131+C132</f>
        <v>0</v>
      </c>
      <c r="D133" s="11">
        <f t="shared" ref="D133:H133" si="82">D130+D131+D132</f>
        <v>0</v>
      </c>
      <c r="E133" s="11">
        <f t="shared" si="82"/>
        <v>0</v>
      </c>
      <c r="F133" s="11">
        <f t="shared" si="82"/>
        <v>0</v>
      </c>
      <c r="G133" s="11">
        <f t="shared" si="82"/>
        <v>0</v>
      </c>
      <c r="H133" s="11">
        <f t="shared" si="82"/>
        <v>0</v>
      </c>
      <c r="I133" s="45"/>
      <c r="J133" s="38"/>
      <c r="K133" s="38"/>
      <c r="L133" s="4"/>
      <c r="M133" s="4"/>
      <c r="N133" s="4"/>
      <c r="O133" s="4"/>
    </row>
  </sheetData>
  <mergeCells count="65">
    <mergeCell ref="K126:K133"/>
    <mergeCell ref="J58:J73"/>
    <mergeCell ref="K58:K73"/>
    <mergeCell ref="I58:I73"/>
    <mergeCell ref="I114:I125"/>
    <mergeCell ref="J114:J125"/>
    <mergeCell ref="K114:K125"/>
    <mergeCell ref="I126:I133"/>
    <mergeCell ref="I74:I113"/>
    <mergeCell ref="J74:J112"/>
    <mergeCell ref="K74:K113"/>
    <mergeCell ref="A102:A105"/>
    <mergeCell ref="A126:A129"/>
    <mergeCell ref="A130:A133"/>
    <mergeCell ref="J126:J133"/>
    <mergeCell ref="A106:A109"/>
    <mergeCell ref="A110:A113"/>
    <mergeCell ref="A114:A117"/>
    <mergeCell ref="A118:A121"/>
    <mergeCell ref="A122:A125"/>
    <mergeCell ref="A86:A89"/>
    <mergeCell ref="A90:A93"/>
    <mergeCell ref="A94:A97"/>
    <mergeCell ref="A98:A101"/>
    <mergeCell ref="A54:A57"/>
    <mergeCell ref="A74:A77"/>
    <mergeCell ref="A78:A81"/>
    <mergeCell ref="A82:A85"/>
    <mergeCell ref="A58:A61"/>
    <mergeCell ref="A62:A65"/>
    <mergeCell ref="A66:A69"/>
    <mergeCell ref="A70:A73"/>
    <mergeCell ref="A11:K11"/>
    <mergeCell ref="A16:K16"/>
    <mergeCell ref="A12:A14"/>
    <mergeCell ref="A17:A20"/>
    <mergeCell ref="A21:A24"/>
    <mergeCell ref="I17:I24"/>
    <mergeCell ref="J17:J24"/>
    <mergeCell ref="K17:K24"/>
    <mergeCell ref="A2:K2"/>
    <mergeCell ref="A3:K3"/>
    <mergeCell ref="A4:K4"/>
    <mergeCell ref="A5:K5"/>
    <mergeCell ref="A7:A9"/>
    <mergeCell ref="K7:K9"/>
    <mergeCell ref="B7:B9"/>
    <mergeCell ref="C7:H7"/>
    <mergeCell ref="I7:I9"/>
    <mergeCell ref="J7:J9"/>
    <mergeCell ref="C8:C9"/>
    <mergeCell ref="D8:H8"/>
    <mergeCell ref="A33:K33"/>
    <mergeCell ref="A25:A28"/>
    <mergeCell ref="A29:A32"/>
    <mergeCell ref="I25:I32"/>
    <mergeCell ref="J25:J32"/>
    <mergeCell ref="K25:K32"/>
    <mergeCell ref="K34:K50"/>
    <mergeCell ref="A34:A37"/>
    <mergeCell ref="A42:A45"/>
    <mergeCell ref="A46:A49"/>
    <mergeCell ref="A50:A53"/>
    <mergeCell ref="I34:I50"/>
    <mergeCell ref="J34:J50"/>
  </mergeCells>
  <pageMargins left="0.31496062992125984" right="0.31496062992125984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2025-02-18T13:10:15Z</dcterms:modified>
</cp:coreProperties>
</file>